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Z:\Dropbox\Misc\Excel Spreadsheets\"/>
    </mc:Choice>
  </mc:AlternateContent>
  <xr:revisionPtr revIDLastSave="0" documentId="8_{3C34D8EB-8E83-4D95-BAED-5AEDDCD8F09D}" xr6:coauthVersionLast="34" xr6:coauthVersionMax="34" xr10:uidLastSave="{00000000-0000-0000-0000-000000000000}"/>
  <bookViews>
    <workbookView xWindow="0" yWindow="460" windowWidth="28800" windowHeight="26360" xr2:uid="{00000000-000D-0000-FFFF-FFFF00000000}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20" i="1"/>
  <c r="E49" i="1"/>
  <c r="D49" i="1"/>
  <c r="A49" i="1"/>
  <c r="E50" i="1"/>
  <c r="D50" i="1"/>
  <c r="A50" i="1"/>
  <c r="E51" i="1"/>
  <c r="D51" i="1"/>
  <c r="A51" i="1"/>
  <c r="E52" i="1"/>
  <c r="D52" i="1"/>
  <c r="A52" i="1"/>
  <c r="B49" i="1"/>
  <c r="B50" i="1"/>
  <c r="B51" i="1"/>
  <c r="B52" i="1"/>
  <c r="E53" i="1"/>
  <c r="D53" i="1"/>
  <c r="A53" i="1"/>
  <c r="B53" i="1"/>
  <c r="E54" i="1"/>
  <c r="D54" i="1"/>
  <c r="A54" i="1"/>
  <c r="B54" i="1"/>
  <c r="E55" i="1"/>
  <c r="D55" i="1"/>
  <c r="A55" i="1"/>
  <c r="B55" i="1"/>
  <c r="E56" i="1"/>
  <c r="D56" i="1"/>
  <c r="A56" i="1"/>
  <c r="B56" i="1"/>
  <c r="E57" i="1"/>
  <c r="D57" i="1"/>
  <c r="A57" i="1"/>
  <c r="B57" i="1"/>
  <c r="E58" i="1"/>
  <c r="D58" i="1"/>
  <c r="A58" i="1"/>
  <c r="B58" i="1"/>
  <c r="E59" i="1"/>
  <c r="D59" i="1"/>
  <c r="A59" i="1"/>
  <c r="B59" i="1"/>
  <c r="E60" i="1"/>
  <c r="D60" i="1"/>
  <c r="A60" i="1"/>
  <c r="B60" i="1"/>
  <c r="E61" i="1"/>
  <c r="D61" i="1"/>
  <c r="A61" i="1"/>
  <c r="B61" i="1"/>
  <c r="E62" i="1"/>
  <c r="D62" i="1"/>
  <c r="A62" i="1"/>
  <c r="B62" i="1"/>
  <c r="E63" i="1"/>
  <c r="D63" i="1"/>
  <c r="A63" i="1"/>
  <c r="B63" i="1"/>
  <c r="E64" i="1"/>
  <c r="D64" i="1"/>
  <c r="A64" i="1"/>
  <c r="B64" i="1"/>
  <c r="E65" i="1"/>
  <c r="D65" i="1"/>
  <c r="A65" i="1"/>
  <c r="B65" i="1"/>
  <c r="E66" i="1"/>
  <c r="D66" i="1"/>
  <c r="A66" i="1"/>
  <c r="B66" i="1"/>
  <c r="E67" i="1"/>
  <c r="D67" i="1"/>
  <c r="A67" i="1"/>
  <c r="B67" i="1"/>
  <c r="E68" i="1"/>
  <c r="D68" i="1"/>
  <c r="A68" i="1"/>
  <c r="B68" i="1"/>
  <c r="E69" i="1"/>
  <c r="D69" i="1"/>
  <c r="A69" i="1"/>
  <c r="B69" i="1"/>
  <c r="E70" i="1"/>
  <c r="D70" i="1"/>
  <c r="A70" i="1"/>
  <c r="B70" i="1"/>
  <c r="E71" i="1"/>
  <c r="D71" i="1"/>
  <c r="A71" i="1"/>
  <c r="B71" i="1"/>
  <c r="E72" i="1"/>
  <c r="D72" i="1"/>
  <c r="A72" i="1"/>
  <c r="B72" i="1"/>
  <c r="E73" i="1"/>
  <c r="D73" i="1"/>
  <c r="A73" i="1"/>
  <c r="B73" i="1"/>
  <c r="E74" i="1"/>
  <c r="D74" i="1"/>
  <c r="A74" i="1"/>
  <c r="B74" i="1"/>
  <c r="E75" i="1"/>
  <c r="D75" i="1"/>
  <c r="A75" i="1"/>
  <c r="B75" i="1"/>
  <c r="E76" i="1"/>
  <c r="D76" i="1"/>
  <c r="A76" i="1"/>
  <c r="B76" i="1"/>
  <c r="E77" i="1"/>
  <c r="D77" i="1"/>
  <c r="A77" i="1"/>
  <c r="B77" i="1"/>
  <c r="E78" i="1"/>
  <c r="D78" i="1"/>
  <c r="A78" i="1"/>
  <c r="B78" i="1"/>
  <c r="E79" i="1"/>
  <c r="D79" i="1"/>
  <c r="A79" i="1"/>
  <c r="B79" i="1"/>
  <c r="E80" i="1"/>
  <c r="D80" i="1"/>
  <c r="A80" i="1"/>
  <c r="B80" i="1"/>
  <c r="E81" i="1"/>
  <c r="D81" i="1"/>
  <c r="A81" i="1"/>
  <c r="B81" i="1"/>
  <c r="E82" i="1"/>
  <c r="D82" i="1"/>
  <c r="A82" i="1"/>
  <c r="B82" i="1"/>
  <c r="E83" i="1"/>
  <c r="D83" i="1"/>
  <c r="A83" i="1"/>
  <c r="B83" i="1"/>
  <c r="E84" i="1"/>
  <c r="D84" i="1"/>
  <c r="A84" i="1"/>
  <c r="B84" i="1"/>
  <c r="E85" i="1"/>
  <c r="D85" i="1"/>
  <c r="A85" i="1"/>
  <c r="B85" i="1"/>
  <c r="E86" i="1"/>
  <c r="D86" i="1"/>
  <c r="A86" i="1"/>
  <c r="B86" i="1"/>
  <c r="E87" i="1"/>
  <c r="D87" i="1"/>
  <c r="A87" i="1"/>
  <c r="B87" i="1"/>
  <c r="E88" i="1"/>
  <c r="D88" i="1"/>
  <c r="A88" i="1"/>
  <c r="B88" i="1"/>
  <c r="E89" i="1"/>
  <c r="D89" i="1"/>
  <c r="A89" i="1"/>
  <c r="B89" i="1"/>
  <c r="E90" i="1"/>
  <c r="D90" i="1"/>
  <c r="A90" i="1"/>
  <c r="B90" i="1"/>
  <c r="E91" i="1"/>
  <c r="D91" i="1"/>
  <c r="A91" i="1"/>
  <c r="B91" i="1"/>
  <c r="E92" i="1"/>
  <c r="D92" i="1"/>
  <c r="A92" i="1"/>
  <c r="B92" i="1"/>
  <c r="E93" i="1"/>
  <c r="D93" i="1"/>
  <c r="A93" i="1"/>
  <c r="B93" i="1"/>
  <c r="E94" i="1"/>
  <c r="D94" i="1"/>
  <c r="A94" i="1"/>
  <c r="B94" i="1"/>
  <c r="E95" i="1"/>
  <c r="D95" i="1"/>
  <c r="A95" i="1"/>
  <c r="B95" i="1"/>
  <c r="E96" i="1"/>
  <c r="D96" i="1"/>
  <c r="A96" i="1"/>
  <c r="B96" i="1"/>
  <c r="E97" i="1"/>
  <c r="D97" i="1"/>
  <c r="A97" i="1"/>
  <c r="B97" i="1"/>
  <c r="E98" i="1"/>
  <c r="D98" i="1"/>
  <c r="A98" i="1"/>
  <c r="B98" i="1"/>
  <c r="E99" i="1"/>
  <c r="D99" i="1"/>
  <c r="A99" i="1"/>
  <c r="B99" i="1"/>
  <c r="E100" i="1"/>
  <c r="D100" i="1"/>
  <c r="A100" i="1"/>
  <c r="B100" i="1"/>
  <c r="E101" i="1"/>
  <c r="D101" i="1"/>
  <c r="A101" i="1"/>
  <c r="B101" i="1"/>
  <c r="E102" i="1"/>
  <c r="D102" i="1"/>
  <c r="A102" i="1"/>
  <c r="B102" i="1"/>
  <c r="E103" i="1"/>
  <c r="D103" i="1"/>
  <c r="A103" i="1"/>
  <c r="B103" i="1"/>
  <c r="E104" i="1"/>
  <c r="D104" i="1"/>
  <c r="A104" i="1"/>
  <c r="B104" i="1"/>
  <c r="E105" i="1"/>
  <c r="D105" i="1"/>
  <c r="A105" i="1"/>
  <c r="B105" i="1"/>
  <c r="E106" i="1"/>
  <c r="D106" i="1"/>
  <c r="A106" i="1"/>
  <c r="B106" i="1"/>
  <c r="E107" i="1"/>
  <c r="D107" i="1"/>
  <c r="A107" i="1"/>
  <c r="B107" i="1"/>
  <c r="E108" i="1"/>
  <c r="D108" i="1"/>
  <c r="A108" i="1"/>
  <c r="B108" i="1"/>
  <c r="E109" i="1"/>
  <c r="D109" i="1"/>
  <c r="A109" i="1"/>
  <c r="B109" i="1"/>
  <c r="E110" i="1"/>
  <c r="D110" i="1"/>
  <c r="A110" i="1"/>
  <c r="B110" i="1"/>
  <c r="E111" i="1"/>
  <c r="D111" i="1"/>
  <c r="A111" i="1"/>
  <c r="B111" i="1"/>
  <c r="E112" i="1"/>
  <c r="D112" i="1"/>
  <c r="A112" i="1"/>
  <c r="B112" i="1"/>
  <c r="E113" i="1"/>
  <c r="D113" i="1"/>
  <c r="A113" i="1"/>
  <c r="B113" i="1"/>
  <c r="E114" i="1"/>
  <c r="D114" i="1"/>
  <c r="A114" i="1"/>
  <c r="B114" i="1"/>
  <c r="E115" i="1"/>
  <c r="D115" i="1"/>
  <c r="A115" i="1"/>
  <c r="B115" i="1"/>
  <c r="E116" i="1"/>
  <c r="D116" i="1"/>
  <c r="A116" i="1"/>
  <c r="B116" i="1"/>
  <c r="E117" i="1"/>
  <c r="D117" i="1"/>
  <c r="A117" i="1"/>
  <c r="B117" i="1"/>
  <c r="E118" i="1"/>
  <c r="D118" i="1"/>
  <c r="A118" i="1"/>
  <c r="B118" i="1"/>
  <c r="E119" i="1"/>
  <c r="D119" i="1"/>
  <c r="A119" i="1"/>
  <c r="B119" i="1"/>
  <c r="E120" i="1"/>
  <c r="D120" i="1"/>
  <c r="A120" i="1"/>
  <c r="B120" i="1"/>
  <c r="E121" i="1"/>
  <c r="D121" i="1"/>
  <c r="A121" i="1"/>
  <c r="B121" i="1"/>
  <c r="E122" i="1"/>
  <c r="D122" i="1"/>
  <c r="A122" i="1"/>
  <c r="B122" i="1"/>
  <c r="E123" i="1"/>
  <c r="D123" i="1"/>
  <c r="A123" i="1"/>
  <c r="B123" i="1"/>
  <c r="E124" i="1"/>
  <c r="D124" i="1"/>
  <c r="A124" i="1"/>
  <c r="B124" i="1"/>
  <c r="E125" i="1"/>
  <c r="D125" i="1"/>
  <c r="A125" i="1"/>
  <c r="B125" i="1"/>
  <c r="E126" i="1"/>
  <c r="D126" i="1"/>
  <c r="A126" i="1"/>
  <c r="B126" i="1"/>
  <c r="E127" i="1"/>
  <c r="D127" i="1"/>
  <c r="A127" i="1"/>
  <c r="B127" i="1"/>
  <c r="E128" i="1"/>
  <c r="D128" i="1"/>
  <c r="A128" i="1"/>
  <c r="B128" i="1"/>
  <c r="E129" i="1"/>
  <c r="D129" i="1"/>
  <c r="A129" i="1"/>
  <c r="B129" i="1"/>
  <c r="E130" i="1"/>
  <c r="D130" i="1"/>
  <c r="A130" i="1"/>
  <c r="B130" i="1"/>
  <c r="E131" i="1"/>
  <c r="D131" i="1"/>
  <c r="A131" i="1"/>
  <c r="B131" i="1"/>
  <c r="E132" i="1"/>
  <c r="D132" i="1"/>
  <c r="A132" i="1"/>
  <c r="B132" i="1"/>
  <c r="E133" i="1"/>
  <c r="D133" i="1"/>
  <c r="A133" i="1"/>
  <c r="B133" i="1"/>
  <c r="E134" i="1"/>
  <c r="D134" i="1"/>
  <c r="A134" i="1"/>
  <c r="B134" i="1"/>
  <c r="E135" i="1"/>
  <c r="D135" i="1"/>
  <c r="A135" i="1"/>
  <c r="B135" i="1"/>
  <c r="E136" i="1"/>
  <c r="D136" i="1"/>
  <c r="A136" i="1"/>
  <c r="B136" i="1"/>
  <c r="E137" i="1"/>
  <c r="D137" i="1"/>
  <c r="A137" i="1"/>
  <c r="B137" i="1"/>
  <c r="E138" i="1"/>
  <c r="D138" i="1"/>
  <c r="A138" i="1"/>
  <c r="B138" i="1"/>
  <c r="E139" i="1"/>
  <c r="D139" i="1"/>
  <c r="A139" i="1"/>
  <c r="B139" i="1"/>
  <c r="E140" i="1"/>
  <c r="D140" i="1"/>
  <c r="A140" i="1"/>
  <c r="B140" i="1"/>
  <c r="E141" i="1"/>
  <c r="D141" i="1"/>
  <c r="A141" i="1"/>
  <c r="B141" i="1"/>
  <c r="E142" i="1"/>
  <c r="D142" i="1"/>
  <c r="A142" i="1"/>
  <c r="B142" i="1"/>
  <c r="E143" i="1"/>
  <c r="D143" i="1"/>
  <c r="A143" i="1"/>
  <c r="B143" i="1"/>
  <c r="E144" i="1"/>
  <c r="D144" i="1"/>
  <c r="A144" i="1"/>
  <c r="B144" i="1"/>
  <c r="E145" i="1"/>
  <c r="D145" i="1"/>
  <c r="A145" i="1"/>
  <c r="B145" i="1"/>
  <c r="E146" i="1"/>
  <c r="D146" i="1"/>
  <c r="A146" i="1"/>
  <c r="B146" i="1"/>
  <c r="E147" i="1"/>
  <c r="D147" i="1"/>
  <c r="A147" i="1"/>
  <c r="B147" i="1"/>
  <c r="E148" i="1"/>
  <c r="D148" i="1"/>
  <c r="A148" i="1"/>
  <c r="B148" i="1"/>
  <c r="E149" i="1"/>
  <c r="D149" i="1"/>
  <c r="A149" i="1"/>
  <c r="B149" i="1"/>
  <c r="E150" i="1"/>
  <c r="D150" i="1"/>
  <c r="A150" i="1"/>
  <c r="B150" i="1"/>
  <c r="E151" i="1"/>
  <c r="D151" i="1"/>
  <c r="A151" i="1"/>
  <c r="B151" i="1"/>
  <c r="E152" i="1"/>
  <c r="D152" i="1"/>
  <c r="A152" i="1"/>
  <c r="B152" i="1"/>
  <c r="E153" i="1"/>
  <c r="D153" i="1"/>
  <c r="A153" i="1"/>
  <c r="B153" i="1"/>
  <c r="E154" i="1"/>
  <c r="D154" i="1"/>
  <c r="A154" i="1"/>
  <c r="B154" i="1"/>
  <c r="E155" i="1"/>
  <c r="D155" i="1"/>
  <c r="A155" i="1"/>
  <c r="B155" i="1"/>
  <c r="E156" i="1"/>
  <c r="D156" i="1"/>
  <c r="A156" i="1"/>
  <c r="B156" i="1"/>
  <c r="E157" i="1"/>
  <c r="D157" i="1"/>
  <c r="A157" i="1"/>
  <c r="B157" i="1"/>
  <c r="E158" i="1"/>
  <c r="D158" i="1"/>
  <c r="A158" i="1"/>
  <c r="B158" i="1"/>
  <c r="E159" i="1"/>
  <c r="D159" i="1"/>
  <c r="A159" i="1"/>
  <c r="B159" i="1"/>
  <c r="E160" i="1"/>
  <c r="D160" i="1"/>
  <c r="A160" i="1"/>
  <c r="B160" i="1"/>
  <c r="E161" i="1"/>
  <c r="D161" i="1"/>
  <c r="A161" i="1"/>
  <c r="B161" i="1"/>
  <c r="E162" i="1"/>
  <c r="D162" i="1"/>
  <c r="A162" i="1"/>
  <c r="B162" i="1"/>
  <c r="E163" i="1"/>
  <c r="D163" i="1"/>
  <c r="A163" i="1"/>
  <c r="B163" i="1"/>
  <c r="E164" i="1"/>
  <c r="D164" i="1"/>
  <c r="A164" i="1"/>
  <c r="B164" i="1"/>
  <c r="E165" i="1"/>
  <c r="D165" i="1"/>
  <c r="A165" i="1"/>
  <c r="B165" i="1"/>
  <c r="E166" i="1"/>
  <c r="D166" i="1"/>
  <c r="A166" i="1"/>
  <c r="B166" i="1"/>
  <c r="E167" i="1"/>
  <c r="D167" i="1"/>
  <c r="A167" i="1"/>
  <c r="B167" i="1"/>
  <c r="E168" i="1"/>
  <c r="D168" i="1"/>
  <c r="A168" i="1"/>
  <c r="B168" i="1"/>
  <c r="E169" i="1"/>
  <c r="D169" i="1"/>
  <c r="A169" i="1"/>
  <c r="B169" i="1"/>
  <c r="E170" i="1"/>
  <c r="D170" i="1"/>
  <c r="A170" i="1"/>
  <c r="B170" i="1"/>
  <c r="E171" i="1"/>
  <c r="D171" i="1"/>
  <c r="A171" i="1"/>
  <c r="B171" i="1"/>
  <c r="E172" i="1"/>
  <c r="D172" i="1"/>
  <c r="A172" i="1"/>
  <c r="B172" i="1"/>
  <c r="E173" i="1"/>
  <c r="D173" i="1"/>
  <c r="A173" i="1"/>
  <c r="B173" i="1"/>
  <c r="E174" i="1"/>
  <c r="D174" i="1"/>
  <c r="A174" i="1"/>
  <c r="B174" i="1"/>
  <c r="E175" i="1"/>
  <c r="D175" i="1"/>
  <c r="A175" i="1"/>
  <c r="B175" i="1"/>
  <c r="E176" i="1"/>
  <c r="D176" i="1"/>
  <c r="A176" i="1"/>
  <c r="B176" i="1"/>
  <c r="E177" i="1"/>
  <c r="D177" i="1"/>
  <c r="A177" i="1"/>
  <c r="B177" i="1"/>
  <c r="E178" i="1"/>
  <c r="D178" i="1"/>
  <c r="A178" i="1"/>
  <c r="B178" i="1"/>
  <c r="E179" i="1"/>
  <c r="D179" i="1"/>
  <c r="A179" i="1"/>
  <c r="B179" i="1"/>
  <c r="E180" i="1"/>
  <c r="D180" i="1"/>
  <c r="A180" i="1"/>
  <c r="B180" i="1"/>
  <c r="E181" i="1"/>
  <c r="D181" i="1"/>
  <c r="A181" i="1"/>
  <c r="B181" i="1"/>
  <c r="E182" i="1"/>
  <c r="D182" i="1"/>
  <c r="A182" i="1"/>
  <c r="B182" i="1"/>
  <c r="E183" i="1"/>
  <c r="D183" i="1"/>
  <c r="A183" i="1"/>
  <c r="B183" i="1"/>
  <c r="E184" i="1"/>
  <c r="D184" i="1"/>
  <c r="A184" i="1"/>
  <c r="B184" i="1"/>
  <c r="E185" i="1"/>
  <c r="D185" i="1"/>
  <c r="A185" i="1"/>
  <c r="B185" i="1"/>
  <c r="E186" i="1"/>
  <c r="D186" i="1"/>
  <c r="A186" i="1"/>
  <c r="B186" i="1"/>
  <c r="E187" i="1"/>
  <c r="D187" i="1"/>
  <c r="A187" i="1"/>
  <c r="B187" i="1"/>
  <c r="E188" i="1"/>
  <c r="D188" i="1"/>
  <c r="A188" i="1"/>
  <c r="B188" i="1"/>
  <c r="E189" i="1"/>
  <c r="D189" i="1"/>
  <c r="A189" i="1"/>
  <c r="B189" i="1"/>
  <c r="E190" i="1"/>
  <c r="D190" i="1"/>
  <c r="A190" i="1"/>
  <c r="B190" i="1"/>
  <c r="E191" i="1"/>
  <c r="D191" i="1"/>
  <c r="A191" i="1"/>
  <c r="B191" i="1"/>
  <c r="E192" i="1"/>
  <c r="D192" i="1"/>
  <c r="A192" i="1"/>
  <c r="B192" i="1"/>
  <c r="E193" i="1"/>
  <c r="D193" i="1"/>
  <c r="A193" i="1"/>
  <c r="B193" i="1"/>
  <c r="E194" i="1"/>
  <c r="D194" i="1"/>
  <c r="A194" i="1"/>
  <c r="B194" i="1"/>
  <c r="E195" i="1"/>
  <c r="D195" i="1"/>
  <c r="A195" i="1"/>
  <c r="B195" i="1"/>
  <c r="E196" i="1"/>
  <c r="D196" i="1"/>
  <c r="A196" i="1"/>
  <c r="B196" i="1"/>
  <c r="E197" i="1"/>
  <c r="D197" i="1"/>
  <c r="A197" i="1"/>
  <c r="B197" i="1"/>
  <c r="E198" i="1"/>
  <c r="D198" i="1"/>
  <c r="A198" i="1"/>
  <c r="B198" i="1"/>
  <c r="E199" i="1"/>
  <c r="D199" i="1"/>
  <c r="A199" i="1"/>
  <c r="B199" i="1"/>
  <c r="E200" i="1"/>
  <c r="D200" i="1"/>
  <c r="A200" i="1"/>
  <c r="B200" i="1"/>
  <c r="E201" i="1"/>
  <c r="D201" i="1"/>
  <c r="A201" i="1"/>
  <c r="B201" i="1"/>
  <c r="E202" i="1"/>
  <c r="D202" i="1"/>
  <c r="A202" i="1"/>
  <c r="B202" i="1"/>
  <c r="E203" i="1"/>
  <c r="D203" i="1"/>
  <c r="A203" i="1"/>
  <c r="B203" i="1"/>
  <c r="E204" i="1"/>
  <c r="D204" i="1"/>
  <c r="A204" i="1"/>
  <c r="B204" i="1"/>
  <c r="E205" i="1"/>
  <c r="D205" i="1"/>
  <c r="A205" i="1"/>
  <c r="B205" i="1"/>
  <c r="E206" i="1"/>
  <c r="D206" i="1"/>
  <c r="A206" i="1"/>
  <c r="B206" i="1"/>
  <c r="E207" i="1"/>
  <c r="D207" i="1"/>
  <c r="A207" i="1"/>
  <c r="B207" i="1"/>
  <c r="E208" i="1"/>
  <c r="D208" i="1"/>
  <c r="A208" i="1"/>
  <c r="B208" i="1"/>
  <c r="E209" i="1"/>
  <c r="D209" i="1"/>
  <c r="A209" i="1"/>
  <c r="B209" i="1"/>
  <c r="E210" i="1"/>
  <c r="D210" i="1"/>
  <c r="A210" i="1"/>
  <c r="B210" i="1"/>
  <c r="E211" i="1"/>
  <c r="D211" i="1"/>
  <c r="A211" i="1"/>
  <c r="B211" i="1"/>
  <c r="E212" i="1"/>
  <c r="D212" i="1"/>
  <c r="A212" i="1"/>
  <c r="B212" i="1"/>
  <c r="E213" i="1"/>
  <c r="D213" i="1"/>
  <c r="A213" i="1"/>
  <c r="B213" i="1"/>
  <c r="E214" i="1"/>
  <c r="D214" i="1"/>
  <c r="A214" i="1"/>
  <c r="B214" i="1"/>
  <c r="E215" i="1"/>
  <c r="D215" i="1"/>
  <c r="A215" i="1"/>
  <c r="B215" i="1"/>
  <c r="E216" i="1"/>
  <c r="D216" i="1"/>
  <c r="A216" i="1"/>
  <c r="B216" i="1"/>
  <c r="E217" i="1"/>
  <c r="D217" i="1"/>
  <c r="A217" i="1"/>
  <c r="B217" i="1"/>
  <c r="E218" i="1"/>
  <c r="D218" i="1"/>
  <c r="A218" i="1"/>
  <c r="B218" i="1"/>
  <c r="E219" i="1"/>
  <c r="D219" i="1"/>
  <c r="A219" i="1"/>
  <c r="B219" i="1"/>
  <c r="E220" i="1"/>
  <c r="D220" i="1"/>
  <c r="A220" i="1"/>
  <c r="B220" i="1"/>
  <c r="E221" i="1"/>
  <c r="D221" i="1"/>
  <c r="A221" i="1"/>
  <c r="B221" i="1"/>
  <c r="E222" i="1"/>
  <c r="D222" i="1"/>
  <c r="A222" i="1"/>
  <c r="B222" i="1"/>
  <c r="E223" i="1"/>
  <c r="D223" i="1"/>
  <c r="A223" i="1"/>
  <c r="B223" i="1"/>
  <c r="E224" i="1"/>
  <c r="D224" i="1"/>
  <c r="A224" i="1"/>
  <c r="B224" i="1"/>
  <c r="E225" i="1"/>
  <c r="D225" i="1"/>
  <c r="A225" i="1"/>
  <c r="B225" i="1"/>
  <c r="E226" i="1"/>
  <c r="D226" i="1"/>
  <c r="A226" i="1"/>
  <c r="B226" i="1"/>
  <c r="E227" i="1"/>
  <c r="D227" i="1"/>
  <c r="A227" i="1"/>
  <c r="B227" i="1"/>
  <c r="E228" i="1"/>
  <c r="D228" i="1"/>
  <c r="A228" i="1"/>
  <c r="B228" i="1"/>
  <c r="E229" i="1"/>
  <c r="D229" i="1"/>
  <c r="A229" i="1"/>
  <c r="B229" i="1"/>
  <c r="E230" i="1"/>
  <c r="D230" i="1"/>
  <c r="A230" i="1"/>
  <c r="B230" i="1"/>
  <c r="E231" i="1"/>
  <c r="D231" i="1"/>
  <c r="A231" i="1"/>
  <c r="B231" i="1"/>
  <c r="E232" i="1"/>
  <c r="D232" i="1"/>
  <c r="A232" i="1"/>
  <c r="B232" i="1"/>
  <c r="E233" i="1"/>
  <c r="D233" i="1"/>
  <c r="A233" i="1"/>
  <c r="B233" i="1"/>
  <c r="E234" i="1"/>
  <c r="D234" i="1"/>
  <c r="A234" i="1"/>
  <c r="B234" i="1"/>
  <c r="E235" i="1"/>
  <c r="D235" i="1"/>
  <c r="A235" i="1"/>
  <c r="B235" i="1"/>
  <c r="E236" i="1"/>
  <c r="D236" i="1"/>
  <c r="A236" i="1"/>
  <c r="B236" i="1"/>
  <c r="E237" i="1"/>
  <c r="D237" i="1"/>
  <c r="A237" i="1"/>
  <c r="B237" i="1"/>
  <c r="E238" i="1"/>
  <c r="D238" i="1"/>
  <c r="A238" i="1"/>
  <c r="B238" i="1"/>
  <c r="E239" i="1"/>
  <c r="D239" i="1"/>
  <c r="A239" i="1"/>
  <c r="B239" i="1"/>
  <c r="E240" i="1"/>
  <c r="D240" i="1"/>
  <c r="A240" i="1"/>
  <c r="B240" i="1"/>
  <c r="E241" i="1"/>
  <c r="D241" i="1"/>
  <c r="A241" i="1"/>
  <c r="B241" i="1"/>
  <c r="E242" i="1"/>
  <c r="D242" i="1"/>
  <c r="A242" i="1"/>
  <c r="B242" i="1"/>
  <c r="E243" i="1"/>
  <c r="D243" i="1"/>
  <c r="A243" i="1"/>
  <c r="B243" i="1"/>
  <c r="E244" i="1"/>
  <c r="D244" i="1"/>
  <c r="A244" i="1"/>
  <c r="B244" i="1"/>
  <c r="E245" i="1"/>
  <c r="D245" i="1"/>
  <c r="A245" i="1"/>
  <c r="B245" i="1"/>
  <c r="E246" i="1"/>
  <c r="D246" i="1"/>
  <c r="A246" i="1"/>
  <c r="B246" i="1"/>
  <c r="E247" i="1"/>
  <c r="D247" i="1"/>
  <c r="A247" i="1"/>
  <c r="B247" i="1"/>
  <c r="E248" i="1"/>
  <c r="D248" i="1"/>
  <c r="A248" i="1"/>
  <c r="B248" i="1"/>
  <c r="E249" i="1"/>
  <c r="D249" i="1"/>
  <c r="A249" i="1"/>
  <c r="B249" i="1"/>
  <c r="E250" i="1"/>
  <c r="D250" i="1"/>
  <c r="A250" i="1"/>
  <c r="B250" i="1"/>
  <c r="E251" i="1"/>
  <c r="D251" i="1"/>
  <c r="A251" i="1"/>
  <c r="B251" i="1"/>
  <c r="E252" i="1"/>
  <c r="D252" i="1"/>
  <c r="A252" i="1"/>
  <c r="B252" i="1"/>
  <c r="E253" i="1"/>
  <c r="D253" i="1"/>
  <c r="A253" i="1"/>
  <c r="B253" i="1"/>
  <c r="E254" i="1"/>
  <c r="D254" i="1"/>
  <c r="A254" i="1"/>
  <c r="B254" i="1"/>
  <c r="E255" i="1"/>
  <c r="D255" i="1"/>
  <c r="A255" i="1"/>
  <c r="B255" i="1"/>
  <c r="E256" i="1"/>
  <c r="D256" i="1"/>
  <c r="A256" i="1"/>
  <c r="B256" i="1"/>
  <c r="E257" i="1"/>
  <c r="D257" i="1"/>
  <c r="A257" i="1"/>
  <c r="B257" i="1"/>
  <c r="E258" i="1"/>
  <c r="D258" i="1"/>
  <c r="A258" i="1"/>
  <c r="B258" i="1"/>
  <c r="E259" i="1"/>
  <c r="D259" i="1"/>
  <c r="A259" i="1"/>
  <c r="B259" i="1"/>
  <c r="E260" i="1"/>
  <c r="D260" i="1"/>
  <c r="A260" i="1"/>
  <c r="B260" i="1"/>
  <c r="E261" i="1"/>
  <c r="D261" i="1"/>
  <c r="A261" i="1"/>
  <c r="B261" i="1"/>
  <c r="E262" i="1"/>
  <c r="D262" i="1"/>
  <c r="A262" i="1"/>
  <c r="B262" i="1"/>
  <c r="E263" i="1"/>
  <c r="D263" i="1"/>
  <c r="A263" i="1"/>
  <c r="B263" i="1"/>
  <c r="E264" i="1"/>
  <c r="D264" i="1"/>
  <c r="A264" i="1"/>
  <c r="B264" i="1"/>
  <c r="E265" i="1"/>
  <c r="D265" i="1"/>
  <c r="A265" i="1"/>
  <c r="B265" i="1"/>
  <c r="E266" i="1"/>
  <c r="D266" i="1"/>
  <c r="A266" i="1"/>
  <c r="B266" i="1"/>
  <c r="E267" i="1"/>
  <c r="D267" i="1"/>
  <c r="A267" i="1"/>
  <c r="B267" i="1"/>
  <c r="E268" i="1"/>
  <c r="D268" i="1"/>
  <c r="A268" i="1"/>
  <c r="B268" i="1"/>
  <c r="E269" i="1"/>
  <c r="D269" i="1"/>
  <c r="A269" i="1"/>
  <c r="B269" i="1"/>
  <c r="E270" i="1"/>
  <c r="D270" i="1"/>
  <c r="A270" i="1"/>
  <c r="B270" i="1"/>
  <c r="E271" i="1"/>
  <c r="D271" i="1"/>
  <c r="A271" i="1"/>
  <c r="B271" i="1"/>
  <c r="E272" i="1"/>
  <c r="D272" i="1"/>
  <c r="A272" i="1"/>
  <c r="B272" i="1"/>
  <c r="E273" i="1"/>
  <c r="D273" i="1"/>
  <c r="A273" i="1"/>
  <c r="B273" i="1"/>
  <c r="E274" i="1"/>
  <c r="D274" i="1"/>
  <c r="A274" i="1"/>
  <c r="B274" i="1"/>
  <c r="E275" i="1"/>
  <c r="D275" i="1"/>
  <c r="A275" i="1"/>
  <c r="B275" i="1"/>
  <c r="E276" i="1"/>
  <c r="D276" i="1"/>
  <c r="A276" i="1"/>
  <c r="B276" i="1"/>
  <c r="E277" i="1"/>
  <c r="D277" i="1"/>
  <c r="A277" i="1"/>
  <c r="B277" i="1"/>
  <c r="E278" i="1"/>
  <c r="D278" i="1"/>
  <c r="A278" i="1"/>
  <c r="B278" i="1"/>
  <c r="E279" i="1"/>
  <c r="D279" i="1"/>
  <c r="A279" i="1"/>
  <c r="B279" i="1"/>
  <c r="E280" i="1"/>
  <c r="D280" i="1"/>
  <c r="A280" i="1"/>
  <c r="B280" i="1"/>
  <c r="E281" i="1"/>
  <c r="D281" i="1"/>
  <c r="A281" i="1"/>
  <c r="B281" i="1"/>
  <c r="E282" i="1"/>
  <c r="D282" i="1"/>
  <c r="A282" i="1"/>
  <c r="B282" i="1"/>
  <c r="E283" i="1"/>
  <c r="D283" i="1"/>
  <c r="A283" i="1"/>
  <c r="B283" i="1"/>
  <c r="E284" i="1"/>
  <c r="D284" i="1"/>
  <c r="A284" i="1"/>
  <c r="B284" i="1"/>
  <c r="E285" i="1"/>
  <c r="D285" i="1"/>
  <c r="A285" i="1"/>
  <c r="B285" i="1"/>
  <c r="E286" i="1"/>
  <c r="D286" i="1"/>
  <c r="A286" i="1"/>
  <c r="B286" i="1"/>
  <c r="E287" i="1"/>
  <c r="D287" i="1"/>
  <c r="A287" i="1"/>
  <c r="B287" i="1"/>
  <c r="E288" i="1"/>
  <c r="D288" i="1"/>
  <c r="A288" i="1"/>
  <c r="B288" i="1"/>
  <c r="E289" i="1"/>
  <c r="D289" i="1"/>
  <c r="A289" i="1"/>
  <c r="B289" i="1"/>
  <c r="E290" i="1"/>
  <c r="D290" i="1"/>
  <c r="A290" i="1"/>
  <c r="B290" i="1"/>
  <c r="E291" i="1"/>
  <c r="D291" i="1"/>
  <c r="A291" i="1"/>
  <c r="B291" i="1"/>
  <c r="E292" i="1"/>
  <c r="D292" i="1"/>
  <c r="A292" i="1"/>
  <c r="B292" i="1"/>
  <c r="E293" i="1"/>
  <c r="D293" i="1"/>
  <c r="A293" i="1"/>
  <c r="B293" i="1"/>
  <c r="E294" i="1"/>
  <c r="D294" i="1"/>
  <c r="A294" i="1"/>
  <c r="B294" i="1"/>
  <c r="E295" i="1"/>
  <c r="D295" i="1"/>
  <c r="A295" i="1"/>
  <c r="B295" i="1"/>
  <c r="E296" i="1"/>
  <c r="D296" i="1"/>
  <c r="A296" i="1"/>
  <c r="B296" i="1"/>
  <c r="E297" i="1"/>
  <c r="D297" i="1"/>
  <c r="A297" i="1"/>
  <c r="B297" i="1"/>
  <c r="E298" i="1"/>
  <c r="D298" i="1"/>
  <c r="A298" i="1"/>
  <c r="B298" i="1"/>
  <c r="E299" i="1"/>
  <c r="D299" i="1"/>
  <c r="A299" i="1"/>
  <c r="B299" i="1"/>
  <c r="E300" i="1"/>
  <c r="D300" i="1"/>
  <c r="A300" i="1"/>
  <c r="B300" i="1"/>
  <c r="E301" i="1"/>
  <c r="D301" i="1"/>
  <c r="A301" i="1"/>
  <c r="B301" i="1"/>
  <c r="E302" i="1"/>
  <c r="D302" i="1"/>
  <c r="A302" i="1"/>
  <c r="B302" i="1"/>
  <c r="E303" i="1"/>
  <c r="D303" i="1"/>
  <c r="A303" i="1"/>
  <c r="B303" i="1"/>
  <c r="E304" i="1"/>
  <c r="D304" i="1"/>
  <c r="A304" i="1"/>
  <c r="B304" i="1"/>
  <c r="E305" i="1"/>
  <c r="D305" i="1"/>
  <c r="A305" i="1"/>
  <c r="B305" i="1"/>
  <c r="E306" i="1"/>
  <c r="D306" i="1"/>
  <c r="A306" i="1"/>
  <c r="B306" i="1"/>
  <c r="E307" i="1"/>
  <c r="D307" i="1"/>
  <c r="A307" i="1"/>
  <c r="B307" i="1"/>
  <c r="E308" i="1"/>
  <c r="D308" i="1"/>
  <c r="A308" i="1"/>
  <c r="B308" i="1"/>
  <c r="F19" i="1"/>
  <c r="C24" i="1"/>
  <c r="C21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2" i="1" a="1"/>
  <c r="F102" i="1"/>
</calcChain>
</file>

<file path=xl/sharedStrings.xml><?xml version="1.0" encoding="utf-8"?>
<sst xmlns="http://schemas.openxmlformats.org/spreadsheetml/2006/main" count="14" uniqueCount="14">
  <si>
    <t>Coffee Consumption (pounds per week)</t>
  </si>
  <si>
    <t>Pre-Roasted Bean cost per pound</t>
  </si>
  <si>
    <t>Green Bean cost per pound</t>
  </si>
  <si>
    <t>Green Bean moisture loss</t>
  </si>
  <si>
    <t>Week</t>
  </si>
  <si>
    <t>Cost of Coffee Bean Roaster</t>
  </si>
  <si>
    <t>Buying Pre-Roasted</t>
  </si>
  <si>
    <t>Roast Your Own</t>
  </si>
  <si>
    <t>Diff</t>
  </si>
  <si>
    <t>Break-Even</t>
  </si>
  <si>
    <t>Cost of Coffee Bean GRINDER if applicable</t>
  </si>
  <si>
    <t xml:space="preserve">Cost </t>
  </si>
  <si>
    <t>Cost of New Coffee Machine if applicable</t>
  </si>
  <si>
    <t>Cost of new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</si>
</sst>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[Red]\-&quot;$&quot;#,##0.00"/>
    <numFmt numFmtId="165" formatCode="_-&quot;$&quot;* #,##0.00_-;\-&quot;$&quot;* #,##0.00_-;_-&quot;$&quot;* &quot;-&quot;??_-;_-@_-"/>
    <numFmt numFmtId="166" formatCode="0.0"/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FF0000"/>
      <name val="Bebas Neue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0" fillId="3" borderId="1" xfId="0" applyFill="1" applyBorder="1"/>
    <xf numFmtId="166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2" fillId="3" borderId="1" xfId="0" applyFont="1" applyFill="1" applyBorder="1"/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2" fontId="2" fillId="3" borderId="1" xfId="0" applyNumberFormat="1" applyFont="1" applyFill="1" applyBorder="1"/>
    <xf numFmtId="165" fontId="0" fillId="3" borderId="1" xfId="1" applyFont="1" applyFill="1" applyBorder="1"/>
    <xf numFmtId="165" fontId="2" fillId="3" borderId="1" xfId="0" applyNumberFormat="1" applyFont="1" applyFill="1" applyBorder="1"/>
    <xf numFmtId="167" fontId="2" fillId="3" borderId="1" xfId="0" applyNumberFormat="1" applyFont="1" applyFill="1" applyBorder="1"/>
    <xf numFmtId="164" fontId="0" fillId="0" borderId="1" xfId="0" applyNumberFormat="1" applyFill="1" applyBorder="1" applyProtection="1"/>
    <xf numFmtId="9" fontId="0" fillId="3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4" fontId="0" fillId="3" borderId="1" xfId="0" applyNumberFormat="1" applyFill="1" applyBorder="1" applyProtection="1"/>
    <xf numFmtId="0" fontId="0" fillId="3" borderId="1" xfId="0" applyFill="1" applyBorder="1" applyProtection="1"/>
    <xf numFmtId="9" fontId="0" fillId="3" borderId="1" xfId="0" applyNumberForma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Break Even for Roasting Your</a:t>
            </a:r>
            <a:r>
              <a:rPr lang="en-CA" baseline="0"/>
              <a:t> Own Beans</a:t>
            </a:r>
            <a:endParaRPr lang="en-CA"/>
          </a:p>
        </c:rich>
      </c:tx>
      <c:layout>
        <c:manualLayout>
          <c:xMode val="edge"/>
          <c:yMode val="edge"/>
          <c:x val="0.17873600174978099"/>
          <c:y val="3.2407407407407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817147856518"/>
          <c:y val="0.17171296296296301"/>
          <c:w val="0.85530883639545097"/>
          <c:h val="0.61403506853309997"/>
        </c:manualLayout>
      </c:layout>
      <c:lineChart>
        <c:grouping val="standard"/>
        <c:varyColors val="0"/>
        <c:ser>
          <c:idx val="2"/>
          <c:order val="1"/>
          <c:tx>
            <c:strRef>
              <c:f>Sheet1!$D$48</c:f>
              <c:strCache>
                <c:ptCount val="1"/>
                <c:pt idx="0">
                  <c:v>Buying Pre-Roasted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val>
            <c:numRef>
              <c:f>Sheet1!$D$49:$D$152</c:f>
              <c:numCache>
                <c:formatCode>_-"$"* #,##0.00_-;\-"$"* #,##0.00_-;_-"$"* "-"??_-;_-@_-</c:formatCode>
                <c:ptCount val="104"/>
                <c:pt idx="0">
                  <c:v>51</c:v>
                </c:pt>
                <c:pt idx="1">
                  <c:v>102</c:v>
                </c:pt>
                <c:pt idx="2">
                  <c:v>153</c:v>
                </c:pt>
                <c:pt idx="3">
                  <c:v>204</c:v>
                </c:pt>
                <c:pt idx="4">
                  <c:v>255</c:v>
                </c:pt>
                <c:pt idx="5">
                  <c:v>306</c:v>
                </c:pt>
                <c:pt idx="6">
                  <c:v>357</c:v>
                </c:pt>
                <c:pt idx="7">
                  <c:v>408</c:v>
                </c:pt>
                <c:pt idx="8">
                  <c:v>459</c:v>
                </c:pt>
                <c:pt idx="9">
                  <c:v>510</c:v>
                </c:pt>
                <c:pt idx="10">
                  <c:v>561</c:v>
                </c:pt>
                <c:pt idx="11">
                  <c:v>612</c:v>
                </c:pt>
                <c:pt idx="12">
                  <c:v>663</c:v>
                </c:pt>
                <c:pt idx="13">
                  <c:v>714</c:v>
                </c:pt>
                <c:pt idx="14">
                  <c:v>765</c:v>
                </c:pt>
                <c:pt idx="15">
                  <c:v>816</c:v>
                </c:pt>
                <c:pt idx="16">
                  <c:v>867</c:v>
                </c:pt>
                <c:pt idx="17">
                  <c:v>918</c:v>
                </c:pt>
                <c:pt idx="18">
                  <c:v>969</c:v>
                </c:pt>
                <c:pt idx="19">
                  <c:v>1020</c:v>
                </c:pt>
                <c:pt idx="20">
                  <c:v>1071</c:v>
                </c:pt>
                <c:pt idx="21">
                  <c:v>1122</c:v>
                </c:pt>
                <c:pt idx="22">
                  <c:v>1173</c:v>
                </c:pt>
                <c:pt idx="23">
                  <c:v>1224</c:v>
                </c:pt>
                <c:pt idx="24">
                  <c:v>1275</c:v>
                </c:pt>
                <c:pt idx="25">
                  <c:v>1326</c:v>
                </c:pt>
                <c:pt idx="26">
                  <c:v>1377</c:v>
                </c:pt>
                <c:pt idx="27">
                  <c:v>1428</c:v>
                </c:pt>
                <c:pt idx="28">
                  <c:v>1479</c:v>
                </c:pt>
                <c:pt idx="29">
                  <c:v>1530</c:v>
                </c:pt>
                <c:pt idx="30">
                  <c:v>1581</c:v>
                </c:pt>
                <c:pt idx="31">
                  <c:v>1632</c:v>
                </c:pt>
                <c:pt idx="32">
                  <c:v>1683</c:v>
                </c:pt>
                <c:pt idx="33">
                  <c:v>1734</c:v>
                </c:pt>
                <c:pt idx="34">
                  <c:v>1785</c:v>
                </c:pt>
                <c:pt idx="35">
                  <c:v>1836</c:v>
                </c:pt>
                <c:pt idx="36">
                  <c:v>1887</c:v>
                </c:pt>
                <c:pt idx="37">
                  <c:v>1938</c:v>
                </c:pt>
                <c:pt idx="38">
                  <c:v>1989</c:v>
                </c:pt>
                <c:pt idx="39">
                  <c:v>2040</c:v>
                </c:pt>
                <c:pt idx="40">
                  <c:v>2091</c:v>
                </c:pt>
                <c:pt idx="41">
                  <c:v>2142</c:v>
                </c:pt>
                <c:pt idx="42">
                  <c:v>2193</c:v>
                </c:pt>
                <c:pt idx="43">
                  <c:v>2244</c:v>
                </c:pt>
                <c:pt idx="44">
                  <c:v>2295</c:v>
                </c:pt>
                <c:pt idx="45">
                  <c:v>2346</c:v>
                </c:pt>
                <c:pt idx="46">
                  <c:v>2397</c:v>
                </c:pt>
                <c:pt idx="47">
                  <c:v>2448</c:v>
                </c:pt>
                <c:pt idx="48">
                  <c:v>2499</c:v>
                </c:pt>
                <c:pt idx="49">
                  <c:v>2550</c:v>
                </c:pt>
                <c:pt idx="50">
                  <c:v>2601</c:v>
                </c:pt>
                <c:pt idx="51">
                  <c:v>2652</c:v>
                </c:pt>
                <c:pt idx="52">
                  <c:v>2703</c:v>
                </c:pt>
                <c:pt idx="53">
                  <c:v>2754</c:v>
                </c:pt>
                <c:pt idx="54">
                  <c:v>2805</c:v>
                </c:pt>
                <c:pt idx="55">
                  <c:v>2856</c:v>
                </c:pt>
                <c:pt idx="56">
                  <c:v>2907</c:v>
                </c:pt>
                <c:pt idx="57">
                  <c:v>2958</c:v>
                </c:pt>
                <c:pt idx="58">
                  <c:v>3009</c:v>
                </c:pt>
                <c:pt idx="59">
                  <c:v>3060</c:v>
                </c:pt>
                <c:pt idx="60">
                  <c:v>3111</c:v>
                </c:pt>
                <c:pt idx="61">
                  <c:v>3162</c:v>
                </c:pt>
                <c:pt idx="62">
                  <c:v>3213</c:v>
                </c:pt>
                <c:pt idx="63">
                  <c:v>3264</c:v>
                </c:pt>
                <c:pt idx="64">
                  <c:v>3315</c:v>
                </c:pt>
                <c:pt idx="65">
                  <c:v>3366</c:v>
                </c:pt>
                <c:pt idx="66">
                  <c:v>3417</c:v>
                </c:pt>
                <c:pt idx="67">
                  <c:v>3468</c:v>
                </c:pt>
                <c:pt idx="68">
                  <c:v>3519</c:v>
                </c:pt>
                <c:pt idx="69">
                  <c:v>3570</c:v>
                </c:pt>
                <c:pt idx="70">
                  <c:v>3621</c:v>
                </c:pt>
                <c:pt idx="71">
                  <c:v>3672</c:v>
                </c:pt>
                <c:pt idx="72">
                  <c:v>3723</c:v>
                </c:pt>
                <c:pt idx="73">
                  <c:v>3774</c:v>
                </c:pt>
                <c:pt idx="74">
                  <c:v>3825</c:v>
                </c:pt>
                <c:pt idx="75">
                  <c:v>3876</c:v>
                </c:pt>
                <c:pt idx="76">
                  <c:v>3927</c:v>
                </c:pt>
                <c:pt idx="77">
                  <c:v>3978</c:v>
                </c:pt>
                <c:pt idx="78">
                  <c:v>4029</c:v>
                </c:pt>
                <c:pt idx="79">
                  <c:v>4080</c:v>
                </c:pt>
                <c:pt idx="80">
                  <c:v>4131</c:v>
                </c:pt>
                <c:pt idx="81">
                  <c:v>4182</c:v>
                </c:pt>
                <c:pt idx="82">
                  <c:v>4233</c:v>
                </c:pt>
                <c:pt idx="83">
                  <c:v>4284</c:v>
                </c:pt>
                <c:pt idx="84">
                  <c:v>4335</c:v>
                </c:pt>
                <c:pt idx="85">
                  <c:v>4386</c:v>
                </c:pt>
                <c:pt idx="86">
                  <c:v>4437</c:v>
                </c:pt>
                <c:pt idx="87">
                  <c:v>4488</c:v>
                </c:pt>
                <c:pt idx="88">
                  <c:v>4539</c:v>
                </c:pt>
                <c:pt idx="89">
                  <c:v>4590</c:v>
                </c:pt>
                <c:pt idx="90">
                  <c:v>4641</c:v>
                </c:pt>
                <c:pt idx="91">
                  <c:v>4692</c:v>
                </c:pt>
                <c:pt idx="92">
                  <c:v>4743</c:v>
                </c:pt>
                <c:pt idx="93">
                  <c:v>4794</c:v>
                </c:pt>
                <c:pt idx="94">
                  <c:v>4845</c:v>
                </c:pt>
                <c:pt idx="95">
                  <c:v>4896</c:v>
                </c:pt>
                <c:pt idx="96">
                  <c:v>4947</c:v>
                </c:pt>
                <c:pt idx="97">
                  <c:v>4998</c:v>
                </c:pt>
                <c:pt idx="98">
                  <c:v>5049</c:v>
                </c:pt>
                <c:pt idx="99">
                  <c:v>5100</c:v>
                </c:pt>
                <c:pt idx="100">
                  <c:v>5151</c:v>
                </c:pt>
                <c:pt idx="101">
                  <c:v>5202</c:v>
                </c:pt>
                <c:pt idx="102">
                  <c:v>5253</c:v>
                </c:pt>
                <c:pt idx="103">
                  <c:v>5304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91-4D8E-8AB3-6DABA3EFA9FB}"/>
            </c:ext>
          </c:extLst>
        </c:ser>
        <c:ser>
          <c:idx val="3"/>
          <c:order val="2"/>
          <c:tx>
            <c:strRef>
              <c:f>Sheet1!$E$48</c:f>
              <c:strCache>
                <c:ptCount val="1"/>
                <c:pt idx="0">
                  <c:v>Roast Your Own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Sheet1!$E$49:$E$152</c:f>
              <c:numCache>
                <c:formatCode>_-"$"* #,##0.00_-;\-"$"* #,##0.00_-;_-"$"* "-"??_-;_-@_-</c:formatCode>
                <c:ptCount val="104"/>
                <c:pt idx="0">
                  <c:v>193.11764705882354</c:v>
                </c:pt>
                <c:pt idx="1">
                  <c:v>207.23529411764707</c:v>
                </c:pt>
                <c:pt idx="2">
                  <c:v>221.35294117647061</c:v>
                </c:pt>
                <c:pt idx="3">
                  <c:v>235.47058823529414</c:v>
                </c:pt>
                <c:pt idx="4">
                  <c:v>249.58823529411768</c:v>
                </c:pt>
                <c:pt idx="5">
                  <c:v>263.70588235294122</c:v>
                </c:pt>
                <c:pt idx="6">
                  <c:v>277.82352941176475</c:v>
                </c:pt>
                <c:pt idx="7">
                  <c:v>291.94117647058829</c:v>
                </c:pt>
                <c:pt idx="8">
                  <c:v>306.05882352941182</c:v>
                </c:pt>
                <c:pt idx="9">
                  <c:v>320.17647058823536</c:v>
                </c:pt>
                <c:pt idx="10">
                  <c:v>334.2941176470589</c:v>
                </c:pt>
                <c:pt idx="11">
                  <c:v>348.41176470588243</c:v>
                </c:pt>
                <c:pt idx="12">
                  <c:v>362.52941176470597</c:v>
                </c:pt>
                <c:pt idx="13">
                  <c:v>376.64705882352951</c:v>
                </c:pt>
                <c:pt idx="14">
                  <c:v>390.76470588235304</c:v>
                </c:pt>
                <c:pt idx="15">
                  <c:v>404.88235294117658</c:v>
                </c:pt>
                <c:pt idx="16">
                  <c:v>419.00000000000011</c:v>
                </c:pt>
                <c:pt idx="17">
                  <c:v>433.11764705882365</c:v>
                </c:pt>
                <c:pt idx="18">
                  <c:v>447.23529411764719</c:v>
                </c:pt>
                <c:pt idx="19">
                  <c:v>461.35294117647072</c:v>
                </c:pt>
                <c:pt idx="20">
                  <c:v>475.47058823529426</c:v>
                </c:pt>
                <c:pt idx="21">
                  <c:v>489.58823529411779</c:v>
                </c:pt>
                <c:pt idx="22">
                  <c:v>503.70588235294133</c:v>
                </c:pt>
                <c:pt idx="23">
                  <c:v>517.82352941176487</c:v>
                </c:pt>
                <c:pt idx="24">
                  <c:v>531.9411764705884</c:v>
                </c:pt>
                <c:pt idx="25">
                  <c:v>546.05882352941194</c:v>
                </c:pt>
                <c:pt idx="26">
                  <c:v>560.17647058823547</c:v>
                </c:pt>
                <c:pt idx="27">
                  <c:v>574.29411764705901</c:v>
                </c:pt>
                <c:pt idx="28">
                  <c:v>588.41176470588255</c:v>
                </c:pt>
                <c:pt idx="29">
                  <c:v>602.52941176470608</c:v>
                </c:pt>
                <c:pt idx="30">
                  <c:v>616.64705882352962</c:v>
                </c:pt>
                <c:pt idx="31">
                  <c:v>630.76470588235316</c:v>
                </c:pt>
                <c:pt idx="32">
                  <c:v>644.88235294117669</c:v>
                </c:pt>
                <c:pt idx="33">
                  <c:v>659.00000000000023</c:v>
                </c:pt>
                <c:pt idx="34">
                  <c:v>673.11764705882376</c:v>
                </c:pt>
                <c:pt idx="35">
                  <c:v>687.2352941176473</c:v>
                </c:pt>
                <c:pt idx="36">
                  <c:v>701.35294117647084</c:v>
                </c:pt>
                <c:pt idx="37">
                  <c:v>715.47058823529437</c:v>
                </c:pt>
                <c:pt idx="38">
                  <c:v>729.58823529411791</c:v>
                </c:pt>
                <c:pt idx="39">
                  <c:v>743.70588235294144</c:v>
                </c:pt>
                <c:pt idx="40">
                  <c:v>757.82352941176498</c:v>
                </c:pt>
                <c:pt idx="41">
                  <c:v>771.94117647058852</c:v>
                </c:pt>
                <c:pt idx="42">
                  <c:v>786.05882352941205</c:v>
                </c:pt>
                <c:pt idx="43">
                  <c:v>800.17647058823559</c:v>
                </c:pt>
                <c:pt idx="44">
                  <c:v>814.29411764705912</c:v>
                </c:pt>
                <c:pt idx="45">
                  <c:v>828.41176470588266</c:v>
                </c:pt>
                <c:pt idx="46">
                  <c:v>842.5294117647062</c:v>
                </c:pt>
                <c:pt idx="47">
                  <c:v>856.64705882352973</c:v>
                </c:pt>
                <c:pt idx="48">
                  <c:v>870.76470588235327</c:v>
                </c:pt>
                <c:pt idx="49">
                  <c:v>884.8823529411768</c:v>
                </c:pt>
                <c:pt idx="50">
                  <c:v>899.00000000000034</c:v>
                </c:pt>
                <c:pt idx="51">
                  <c:v>913.11764705882388</c:v>
                </c:pt>
                <c:pt idx="52">
                  <c:v>927.23529411764741</c:v>
                </c:pt>
                <c:pt idx="53">
                  <c:v>941.35294117647095</c:v>
                </c:pt>
                <c:pt idx="54">
                  <c:v>955.47058823529449</c:v>
                </c:pt>
                <c:pt idx="55">
                  <c:v>969.58823529411802</c:v>
                </c:pt>
                <c:pt idx="56">
                  <c:v>983.70588235294156</c:v>
                </c:pt>
                <c:pt idx="57">
                  <c:v>997.82352941176509</c:v>
                </c:pt>
                <c:pt idx="58">
                  <c:v>1011.9411764705886</c:v>
                </c:pt>
                <c:pt idx="59">
                  <c:v>1026.0588235294122</c:v>
                </c:pt>
                <c:pt idx="60">
                  <c:v>1040.1764705882356</c:v>
                </c:pt>
                <c:pt idx="61">
                  <c:v>1054.294117647059</c:v>
                </c:pt>
                <c:pt idx="62">
                  <c:v>1068.4117647058824</c:v>
                </c:pt>
                <c:pt idx="63">
                  <c:v>1082.5294117647059</c:v>
                </c:pt>
                <c:pt idx="64">
                  <c:v>1096.6470588235293</c:v>
                </c:pt>
                <c:pt idx="65">
                  <c:v>1110.7647058823527</c:v>
                </c:pt>
                <c:pt idx="66">
                  <c:v>1124.8823529411761</c:v>
                </c:pt>
                <c:pt idx="67">
                  <c:v>1138.9999999999995</c:v>
                </c:pt>
                <c:pt idx="68">
                  <c:v>1153.117647058823</c:v>
                </c:pt>
                <c:pt idx="69">
                  <c:v>1167.2352941176464</c:v>
                </c:pt>
                <c:pt idx="70">
                  <c:v>1181.3529411764698</c:v>
                </c:pt>
                <c:pt idx="71">
                  <c:v>1195.4705882352932</c:v>
                </c:pt>
                <c:pt idx="72">
                  <c:v>1209.5882352941167</c:v>
                </c:pt>
                <c:pt idx="73">
                  <c:v>1223.7058823529401</c:v>
                </c:pt>
                <c:pt idx="74">
                  <c:v>1237.8235294117635</c:v>
                </c:pt>
                <c:pt idx="75">
                  <c:v>1251.9411764705869</c:v>
                </c:pt>
                <c:pt idx="76">
                  <c:v>1266.0588235294103</c:v>
                </c:pt>
                <c:pt idx="77">
                  <c:v>1280.1764705882338</c:v>
                </c:pt>
                <c:pt idx="78">
                  <c:v>1294.2941176470572</c:v>
                </c:pt>
                <c:pt idx="79">
                  <c:v>1308.4117647058806</c:v>
                </c:pt>
                <c:pt idx="80">
                  <c:v>1322.529411764704</c:v>
                </c:pt>
                <c:pt idx="81">
                  <c:v>1336.6470588235275</c:v>
                </c:pt>
                <c:pt idx="82">
                  <c:v>1350.7647058823509</c:v>
                </c:pt>
                <c:pt idx="83">
                  <c:v>1364.8823529411743</c:v>
                </c:pt>
                <c:pt idx="84">
                  <c:v>1378.9999999999977</c:v>
                </c:pt>
                <c:pt idx="85">
                  <c:v>1393.1176470588211</c:v>
                </c:pt>
                <c:pt idx="86">
                  <c:v>1407.2352941176446</c:v>
                </c:pt>
                <c:pt idx="87">
                  <c:v>1421.352941176468</c:v>
                </c:pt>
                <c:pt idx="88">
                  <c:v>1435.4705882352914</c:v>
                </c:pt>
                <c:pt idx="89">
                  <c:v>1449.5882352941148</c:v>
                </c:pt>
                <c:pt idx="90">
                  <c:v>1463.7058823529383</c:v>
                </c:pt>
                <c:pt idx="91">
                  <c:v>1477.8235294117617</c:v>
                </c:pt>
                <c:pt idx="92">
                  <c:v>1491.9411764705851</c:v>
                </c:pt>
                <c:pt idx="93">
                  <c:v>1506.0588235294085</c:v>
                </c:pt>
                <c:pt idx="94">
                  <c:v>1520.176470588232</c:v>
                </c:pt>
                <c:pt idx="95">
                  <c:v>1534.2941176470554</c:v>
                </c:pt>
                <c:pt idx="96">
                  <c:v>1548.4117647058788</c:v>
                </c:pt>
                <c:pt idx="97">
                  <c:v>1562.5294117647022</c:v>
                </c:pt>
                <c:pt idx="98">
                  <c:v>1576.6470588235256</c:v>
                </c:pt>
                <c:pt idx="99">
                  <c:v>1590.7647058823491</c:v>
                </c:pt>
                <c:pt idx="100">
                  <c:v>1604.8823529411725</c:v>
                </c:pt>
                <c:pt idx="101">
                  <c:v>1618.9999999999959</c:v>
                </c:pt>
                <c:pt idx="102">
                  <c:v>1633.1176470588193</c:v>
                </c:pt>
                <c:pt idx="103">
                  <c:v>1647.2352941176428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1-4D8E-8AB3-6DABA3EFA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186048"/>
        <c:axId val="16539099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Sheet1!$C$48</c15:sqref>
                        </c15:formulaRef>
                      </c:ext>
                    </c:extLst>
                    <c:strCache>
                      <c:ptCount val="1"/>
                      <c:pt idx="0">
                        <c:v>Week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Sheet1!$C$49:$C$152</c15:sqref>
                        </c15:formulaRef>
                      </c:ext>
                    </c:extLst>
                    <c:numCache>
                      <c:formatCode>General</c:formatCode>
                      <c:ptCount val="10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B91-4D8E-8AB3-6DABA3EFA9FB}"/>
                  </c:ext>
                </c:extLst>
              </c15:ser>
            </c15:filteredLineSeries>
          </c:ext>
        </c:extLst>
      </c:lineChart>
      <c:catAx>
        <c:axId val="1653186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Weeks</a:t>
                </a:r>
              </a:p>
            </c:rich>
          </c:tx>
          <c:layout>
            <c:manualLayout>
              <c:xMode val="edge"/>
              <c:yMode val="edge"/>
              <c:x val="0.46444378827646499"/>
              <c:y val="0.87925853018372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3909936"/>
        <c:crossesAt val="0"/>
        <c:auto val="1"/>
        <c:lblAlgn val="ctr"/>
        <c:lblOffset val="100"/>
        <c:tickLblSkip val="3"/>
        <c:tickMarkSkip val="4"/>
        <c:noMultiLvlLbl val="0"/>
      </c:catAx>
      <c:valAx>
        <c:axId val="16539099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318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42388451443599"/>
          <c:y val="0.213541119860017"/>
          <c:w val="0.59381889763779505"/>
          <c:h val="7.9787792483386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0</xdr:row>
      <xdr:rowOff>82550</xdr:rowOff>
    </xdr:from>
    <xdr:to>
      <xdr:col>16</xdr:col>
      <xdr:colOff>330201</xdr:colOff>
      <xdr:row>19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O308"/>
  <sheetViews>
    <sheetView tabSelected="1" workbookViewId="0">
      <selection activeCell="F6" sqref="F6"/>
    </sheetView>
  </sheetViews>
  <sheetFormatPr defaultColWidth="9.1796875" defaultRowHeight="14.5" x14ac:dyDescent="0.35"/>
  <cols>
    <col min="1" max="2" width="2" style="1" customWidth="1"/>
    <col min="3" max="3" width="9.1796875" style="1"/>
    <col min="4" max="4" width="18.453125" style="1" bestFit="1" customWidth="1"/>
    <col min="5" max="5" width="15" style="1" bestFit="1" customWidth="1"/>
    <col min="6" max="16384" width="9.1796875" style="1"/>
  </cols>
  <sheetData>
    <row r="5" spans="3:6" x14ac:dyDescent="0.35">
      <c r="F5" s="22"/>
    </row>
    <row r="6" spans="3:6" x14ac:dyDescent="0.35">
      <c r="C6" s="1" t="s">
        <v>0</v>
      </c>
      <c r="F6" s="2">
        <v>1</v>
      </c>
    </row>
    <row r="7" spans="3:6" x14ac:dyDescent="0.35">
      <c r="F7" s="22"/>
    </row>
    <row r="8" spans="3:6" x14ac:dyDescent="0.35">
      <c r="C8" s="1" t="s">
        <v>1</v>
      </c>
      <c r="F8" s="3">
        <v>51</v>
      </c>
    </row>
    <row r="9" spans="3:6" x14ac:dyDescent="0.35">
      <c r="C9" s="1" t="s">
        <v>2</v>
      </c>
      <c r="F9" s="3">
        <v>12</v>
      </c>
    </row>
    <row r="10" spans="3:6" x14ac:dyDescent="0.35">
      <c r="F10" s="21"/>
    </row>
    <row r="11" spans="3:6" x14ac:dyDescent="0.35">
      <c r="C11" s="1" t="s">
        <v>3</v>
      </c>
      <c r="F11" s="13">
        <v>0.15</v>
      </c>
    </row>
    <row r="12" spans="3:6" x14ac:dyDescent="0.35">
      <c r="F12" s="23"/>
    </row>
    <row r="13" spans="3:6" x14ac:dyDescent="0.35">
      <c r="C13" s="1" t="s">
        <v>5</v>
      </c>
      <c r="F13" s="3">
        <v>179</v>
      </c>
    </row>
    <row r="14" spans="3:6" x14ac:dyDescent="0.35">
      <c r="C14" s="1" t="s">
        <v>10</v>
      </c>
      <c r="F14" s="3">
        <v>0</v>
      </c>
    </row>
    <row r="15" spans="3:6" x14ac:dyDescent="0.35">
      <c r="C15" s="1" t="s">
        <v>12</v>
      </c>
      <c r="F15" s="3">
        <v>0</v>
      </c>
    </row>
    <row r="16" spans="3:6" x14ac:dyDescent="0.35">
      <c r="F16" s="23"/>
    </row>
    <row r="17" spans="3:15" x14ac:dyDescent="0.35">
      <c r="C17" s="1" t="s">
        <v>13</v>
      </c>
      <c r="F17" s="12">
        <f>SUM(F13:F15)</f>
        <v>179</v>
      </c>
    </row>
    <row r="18" spans="3:15" x14ac:dyDescent="0.35">
      <c r="F18" s="4"/>
    </row>
    <row r="19" spans="3:15" x14ac:dyDescent="0.35">
      <c r="C19" s="5" t="s">
        <v>11</v>
      </c>
      <c r="D19" s="5"/>
      <c r="E19" s="5"/>
      <c r="F19" s="5">
        <f>VLOOKUP("Break Even",A49:E308,3, FALSE)</f>
        <v>5</v>
      </c>
    </row>
    <row r="20" spans="3:15" x14ac:dyDescent="0.35">
      <c r="F20" s="11">
        <f>(F8-F9)*F6*52</f>
        <v>2028</v>
      </c>
    </row>
    <row r="21" spans="3:15" ht="15" customHeight="1" x14ac:dyDescent="0.35">
      <c r="C21" s="14" t="str">
        <f>IF(ISNUMBER(F19), CONCATENATE("Your annual savings based on coffee costs alone would be $", F20, "."), "Buying a roaster and roasting your own beans will not be cheaper over the first two years.")</f>
        <v>Your annual savings based on coffee costs alone would be $2028.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"/>
    </row>
    <row r="22" spans="3:15" ht="15" customHeight="1" x14ac:dyDescent="0.3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"/>
    </row>
    <row r="23" spans="3:15" ht="15" customHeight="1" x14ac:dyDescent="0.35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"/>
    </row>
    <row r="24" spans="3:15" x14ac:dyDescent="0.35">
      <c r="C24" s="15" t="str">
        <f>IF(ISNUMBER(F19), CONCATENATE("Factoring in buying new equipment, roasting your own beans will be cheaper after ", F19, " weeks."), "Buying equipment and roasting your own beans will not be cheaper over the first five years.")</f>
        <v>Factoring in buying new equipment, roasting your own beans will be cheaper after 5 weeks.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3:15" x14ac:dyDescent="0.35"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</row>
    <row r="26" spans="3:15" x14ac:dyDescent="0.35"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</row>
    <row r="48" spans="1:6" x14ac:dyDescent="0.35">
      <c r="A48" s="5"/>
      <c r="B48" s="5" t="s">
        <v>9</v>
      </c>
      <c r="C48" s="7" t="s">
        <v>4</v>
      </c>
      <c r="D48" s="1" t="s">
        <v>6</v>
      </c>
      <c r="E48" s="1" t="s">
        <v>7</v>
      </c>
      <c r="F48" s="5" t="s">
        <v>8</v>
      </c>
    </row>
    <row r="49" spans="1:6" x14ac:dyDescent="0.35">
      <c r="A49" s="5" t="str">
        <f>IF((D49-E49)&gt;0, "Break Even","")</f>
        <v/>
      </c>
      <c r="B49" s="8">
        <f>ABS(D49-E49)</f>
        <v>142.11764705882354</v>
      </c>
      <c r="C49" s="7">
        <v>1</v>
      </c>
      <c r="D49" s="9">
        <f>$F$6*$F$8</f>
        <v>51</v>
      </c>
      <c r="E49" s="9">
        <f>F17+F6*F9/(1-F11)</f>
        <v>193.11764705882354</v>
      </c>
      <c r="F49" s="10">
        <f>(D49-E49)</f>
        <v>-142.11764705882354</v>
      </c>
    </row>
    <row r="50" spans="1:6" x14ac:dyDescent="0.35">
      <c r="A50" s="5" t="str">
        <f t="shared" ref="A50:A113" si="0">IF((D50-E50)&gt;0, "Break Even","")</f>
        <v/>
      </c>
      <c r="B50" s="8">
        <f t="shared" ref="B50:B113" si="1">ABS(D50-E50)</f>
        <v>105.23529411764707</v>
      </c>
      <c r="C50" s="7">
        <v>2</v>
      </c>
      <c r="D50" s="9">
        <f>D49+$F$6*$F$8</f>
        <v>102</v>
      </c>
      <c r="E50" s="9">
        <f t="shared" ref="E50:E81" si="2">E49+$F$6*$F$9/(1-$F$11)</f>
        <v>207.23529411764707</v>
      </c>
      <c r="F50" s="10">
        <f t="shared" ref="F50:F100" si="3">(D50-E50)</f>
        <v>-105.23529411764707</v>
      </c>
    </row>
    <row r="51" spans="1:6" x14ac:dyDescent="0.35">
      <c r="A51" s="5" t="str">
        <f t="shared" si="0"/>
        <v/>
      </c>
      <c r="B51" s="8">
        <f t="shared" si="1"/>
        <v>68.352941176470608</v>
      </c>
      <c r="C51" s="7">
        <v>3</v>
      </c>
      <c r="D51" s="9">
        <f t="shared" ref="D51:D114" si="4">D50+$F$6*$F$8</f>
        <v>153</v>
      </c>
      <c r="E51" s="9">
        <f t="shared" si="2"/>
        <v>221.35294117647061</v>
      </c>
      <c r="F51" s="10">
        <f t="shared" si="3"/>
        <v>-68.352941176470608</v>
      </c>
    </row>
    <row r="52" spans="1:6" x14ac:dyDescent="0.35">
      <c r="A52" s="5" t="str">
        <f t="shared" si="0"/>
        <v/>
      </c>
      <c r="B52" s="8">
        <f t="shared" si="1"/>
        <v>31.470588235294144</v>
      </c>
      <c r="C52" s="7">
        <v>4</v>
      </c>
      <c r="D52" s="9">
        <f t="shared" si="4"/>
        <v>204</v>
      </c>
      <c r="E52" s="9">
        <f t="shared" si="2"/>
        <v>235.47058823529414</v>
      </c>
      <c r="F52" s="10">
        <f t="shared" si="3"/>
        <v>-31.470588235294144</v>
      </c>
    </row>
    <row r="53" spans="1:6" x14ac:dyDescent="0.35">
      <c r="A53" s="5" t="str">
        <f t="shared" si="0"/>
        <v>Break Even</v>
      </c>
      <c r="B53" s="8">
        <f t="shared" si="1"/>
        <v>5.4117647058823195</v>
      </c>
      <c r="C53" s="7">
        <v>5</v>
      </c>
      <c r="D53" s="9">
        <f t="shared" si="4"/>
        <v>255</v>
      </c>
      <c r="E53" s="9">
        <f t="shared" si="2"/>
        <v>249.58823529411768</v>
      </c>
      <c r="F53" s="10">
        <f t="shared" si="3"/>
        <v>5.4117647058823195</v>
      </c>
    </row>
    <row r="54" spans="1:6" x14ac:dyDescent="0.35">
      <c r="A54" s="5" t="str">
        <f t="shared" si="0"/>
        <v>Break Even</v>
      </c>
      <c r="B54" s="8">
        <f t="shared" si="1"/>
        <v>42.294117647058783</v>
      </c>
      <c r="C54" s="7">
        <v>6</v>
      </c>
      <c r="D54" s="9">
        <f t="shared" si="4"/>
        <v>306</v>
      </c>
      <c r="E54" s="9">
        <f t="shared" si="2"/>
        <v>263.70588235294122</v>
      </c>
      <c r="F54" s="10">
        <f t="shared" si="3"/>
        <v>42.294117647058783</v>
      </c>
    </row>
    <row r="55" spans="1:6" x14ac:dyDescent="0.35">
      <c r="A55" s="5" t="str">
        <f t="shared" si="0"/>
        <v>Break Even</v>
      </c>
      <c r="B55" s="8">
        <f t="shared" si="1"/>
        <v>79.176470588235247</v>
      </c>
      <c r="C55" s="7">
        <v>7</v>
      </c>
      <c r="D55" s="9">
        <f t="shared" si="4"/>
        <v>357</v>
      </c>
      <c r="E55" s="9">
        <f t="shared" si="2"/>
        <v>277.82352941176475</v>
      </c>
      <c r="F55" s="10">
        <f t="shared" si="3"/>
        <v>79.176470588235247</v>
      </c>
    </row>
    <row r="56" spans="1:6" x14ac:dyDescent="0.35">
      <c r="A56" s="5" t="str">
        <f t="shared" si="0"/>
        <v>Break Even</v>
      </c>
      <c r="B56" s="8">
        <f t="shared" si="1"/>
        <v>116.05882352941171</v>
      </c>
      <c r="C56" s="7">
        <v>8</v>
      </c>
      <c r="D56" s="9">
        <f t="shared" si="4"/>
        <v>408</v>
      </c>
      <c r="E56" s="9">
        <f t="shared" si="2"/>
        <v>291.94117647058829</v>
      </c>
      <c r="F56" s="10">
        <f t="shared" si="3"/>
        <v>116.05882352941171</v>
      </c>
    </row>
    <row r="57" spans="1:6" x14ac:dyDescent="0.35">
      <c r="A57" s="5" t="str">
        <f t="shared" si="0"/>
        <v>Break Even</v>
      </c>
      <c r="B57" s="8">
        <f t="shared" si="1"/>
        <v>152.94117647058818</v>
      </c>
      <c r="C57" s="7">
        <v>9</v>
      </c>
      <c r="D57" s="9">
        <f t="shared" si="4"/>
        <v>459</v>
      </c>
      <c r="E57" s="9">
        <f t="shared" si="2"/>
        <v>306.05882352941182</v>
      </c>
      <c r="F57" s="10">
        <f t="shared" si="3"/>
        <v>152.94117647058818</v>
      </c>
    </row>
    <row r="58" spans="1:6" x14ac:dyDescent="0.35">
      <c r="A58" s="5" t="str">
        <f t="shared" si="0"/>
        <v>Break Even</v>
      </c>
      <c r="B58" s="8">
        <f t="shared" si="1"/>
        <v>189.82352941176464</v>
      </c>
      <c r="C58" s="7">
        <v>10</v>
      </c>
      <c r="D58" s="9">
        <f t="shared" si="4"/>
        <v>510</v>
      </c>
      <c r="E58" s="9">
        <f t="shared" si="2"/>
        <v>320.17647058823536</v>
      </c>
      <c r="F58" s="10">
        <f t="shared" si="3"/>
        <v>189.82352941176464</v>
      </c>
    </row>
    <row r="59" spans="1:6" x14ac:dyDescent="0.35">
      <c r="A59" s="5" t="str">
        <f t="shared" si="0"/>
        <v>Break Even</v>
      </c>
      <c r="B59" s="8">
        <f t="shared" si="1"/>
        <v>226.7058823529411</v>
      </c>
      <c r="C59" s="7">
        <v>11</v>
      </c>
      <c r="D59" s="9">
        <f t="shared" si="4"/>
        <v>561</v>
      </c>
      <c r="E59" s="9">
        <f t="shared" si="2"/>
        <v>334.2941176470589</v>
      </c>
      <c r="F59" s="10">
        <f t="shared" si="3"/>
        <v>226.7058823529411</v>
      </c>
    </row>
    <row r="60" spans="1:6" x14ac:dyDescent="0.35">
      <c r="A60" s="5" t="str">
        <f t="shared" si="0"/>
        <v>Break Even</v>
      </c>
      <c r="B60" s="8">
        <f t="shared" si="1"/>
        <v>263.58823529411757</v>
      </c>
      <c r="C60" s="7">
        <v>12</v>
      </c>
      <c r="D60" s="9">
        <f t="shared" si="4"/>
        <v>612</v>
      </c>
      <c r="E60" s="9">
        <f t="shared" si="2"/>
        <v>348.41176470588243</v>
      </c>
      <c r="F60" s="10">
        <f t="shared" si="3"/>
        <v>263.58823529411757</v>
      </c>
    </row>
    <row r="61" spans="1:6" x14ac:dyDescent="0.35">
      <c r="A61" s="5" t="str">
        <f t="shared" si="0"/>
        <v>Break Even</v>
      </c>
      <c r="B61" s="8">
        <f t="shared" si="1"/>
        <v>300.47058823529403</v>
      </c>
      <c r="C61" s="7">
        <v>13</v>
      </c>
      <c r="D61" s="9">
        <f t="shared" si="4"/>
        <v>663</v>
      </c>
      <c r="E61" s="9">
        <f t="shared" si="2"/>
        <v>362.52941176470597</v>
      </c>
      <c r="F61" s="10">
        <f t="shared" si="3"/>
        <v>300.47058823529403</v>
      </c>
    </row>
    <row r="62" spans="1:6" x14ac:dyDescent="0.35">
      <c r="A62" s="5" t="str">
        <f t="shared" si="0"/>
        <v>Break Even</v>
      </c>
      <c r="B62" s="8">
        <f t="shared" si="1"/>
        <v>337.35294117647049</v>
      </c>
      <c r="C62" s="7">
        <v>14</v>
      </c>
      <c r="D62" s="9">
        <f t="shared" si="4"/>
        <v>714</v>
      </c>
      <c r="E62" s="9">
        <f t="shared" si="2"/>
        <v>376.64705882352951</v>
      </c>
      <c r="F62" s="10">
        <f t="shared" si="3"/>
        <v>337.35294117647049</v>
      </c>
    </row>
    <row r="63" spans="1:6" x14ac:dyDescent="0.35">
      <c r="A63" s="5" t="str">
        <f t="shared" si="0"/>
        <v>Break Even</v>
      </c>
      <c r="B63" s="8">
        <f t="shared" si="1"/>
        <v>374.23529411764696</v>
      </c>
      <c r="C63" s="7">
        <v>15</v>
      </c>
      <c r="D63" s="9">
        <f t="shared" si="4"/>
        <v>765</v>
      </c>
      <c r="E63" s="9">
        <f t="shared" si="2"/>
        <v>390.76470588235304</v>
      </c>
      <c r="F63" s="10">
        <f t="shared" si="3"/>
        <v>374.23529411764696</v>
      </c>
    </row>
    <row r="64" spans="1:6" x14ac:dyDescent="0.35">
      <c r="A64" s="5" t="str">
        <f t="shared" si="0"/>
        <v>Break Even</v>
      </c>
      <c r="B64" s="8">
        <f t="shared" si="1"/>
        <v>411.11764705882342</v>
      </c>
      <c r="C64" s="7">
        <v>16</v>
      </c>
      <c r="D64" s="9">
        <f t="shared" si="4"/>
        <v>816</v>
      </c>
      <c r="E64" s="9">
        <f t="shared" si="2"/>
        <v>404.88235294117658</v>
      </c>
      <c r="F64" s="10">
        <f t="shared" si="3"/>
        <v>411.11764705882342</v>
      </c>
    </row>
    <row r="65" spans="1:6" x14ac:dyDescent="0.35">
      <c r="A65" s="5" t="str">
        <f t="shared" si="0"/>
        <v>Break Even</v>
      </c>
      <c r="B65" s="8">
        <f t="shared" si="1"/>
        <v>447.99999999999989</v>
      </c>
      <c r="C65" s="7">
        <v>17</v>
      </c>
      <c r="D65" s="9">
        <f t="shared" si="4"/>
        <v>867</v>
      </c>
      <c r="E65" s="9">
        <f t="shared" si="2"/>
        <v>419.00000000000011</v>
      </c>
      <c r="F65" s="10">
        <f t="shared" si="3"/>
        <v>447.99999999999989</v>
      </c>
    </row>
    <row r="66" spans="1:6" x14ac:dyDescent="0.35">
      <c r="A66" s="5" t="str">
        <f t="shared" si="0"/>
        <v>Break Even</v>
      </c>
      <c r="B66" s="8">
        <f t="shared" si="1"/>
        <v>484.88235294117635</v>
      </c>
      <c r="C66" s="7">
        <v>18</v>
      </c>
      <c r="D66" s="9">
        <f t="shared" si="4"/>
        <v>918</v>
      </c>
      <c r="E66" s="9">
        <f t="shared" si="2"/>
        <v>433.11764705882365</v>
      </c>
      <c r="F66" s="10">
        <f t="shared" si="3"/>
        <v>484.88235294117635</v>
      </c>
    </row>
    <row r="67" spans="1:6" x14ac:dyDescent="0.35">
      <c r="A67" s="5" t="str">
        <f t="shared" si="0"/>
        <v>Break Even</v>
      </c>
      <c r="B67" s="8">
        <f t="shared" si="1"/>
        <v>521.76470588235281</v>
      </c>
      <c r="C67" s="7">
        <v>19</v>
      </c>
      <c r="D67" s="9">
        <f t="shared" si="4"/>
        <v>969</v>
      </c>
      <c r="E67" s="9">
        <f t="shared" si="2"/>
        <v>447.23529411764719</v>
      </c>
      <c r="F67" s="10">
        <f t="shared" si="3"/>
        <v>521.76470588235281</v>
      </c>
    </row>
    <row r="68" spans="1:6" x14ac:dyDescent="0.35">
      <c r="A68" s="5" t="str">
        <f t="shared" si="0"/>
        <v>Break Even</v>
      </c>
      <c r="B68" s="8">
        <f t="shared" si="1"/>
        <v>558.64705882352928</v>
      </c>
      <c r="C68" s="7">
        <v>20</v>
      </c>
      <c r="D68" s="9">
        <f t="shared" si="4"/>
        <v>1020</v>
      </c>
      <c r="E68" s="9">
        <f t="shared" si="2"/>
        <v>461.35294117647072</v>
      </c>
      <c r="F68" s="10">
        <f t="shared" si="3"/>
        <v>558.64705882352928</v>
      </c>
    </row>
    <row r="69" spans="1:6" x14ac:dyDescent="0.35">
      <c r="A69" s="5" t="str">
        <f t="shared" si="0"/>
        <v>Break Even</v>
      </c>
      <c r="B69" s="8">
        <f t="shared" si="1"/>
        <v>595.52941176470574</v>
      </c>
      <c r="C69" s="7">
        <v>21</v>
      </c>
      <c r="D69" s="9">
        <f t="shared" si="4"/>
        <v>1071</v>
      </c>
      <c r="E69" s="9">
        <f t="shared" si="2"/>
        <v>475.47058823529426</v>
      </c>
      <c r="F69" s="10">
        <f t="shared" si="3"/>
        <v>595.52941176470574</v>
      </c>
    </row>
    <row r="70" spans="1:6" x14ac:dyDescent="0.35">
      <c r="A70" s="5" t="str">
        <f t="shared" si="0"/>
        <v>Break Even</v>
      </c>
      <c r="B70" s="8">
        <f t="shared" si="1"/>
        <v>632.41176470588221</v>
      </c>
      <c r="C70" s="7">
        <v>22</v>
      </c>
      <c r="D70" s="9">
        <f t="shared" si="4"/>
        <v>1122</v>
      </c>
      <c r="E70" s="9">
        <f t="shared" si="2"/>
        <v>489.58823529411779</v>
      </c>
      <c r="F70" s="10">
        <f t="shared" si="3"/>
        <v>632.41176470588221</v>
      </c>
    </row>
    <row r="71" spans="1:6" x14ac:dyDescent="0.35">
      <c r="A71" s="5" t="str">
        <f t="shared" si="0"/>
        <v>Break Even</v>
      </c>
      <c r="B71" s="8">
        <f t="shared" si="1"/>
        <v>669.29411764705867</v>
      </c>
      <c r="C71" s="7">
        <v>23</v>
      </c>
      <c r="D71" s="9">
        <f t="shared" si="4"/>
        <v>1173</v>
      </c>
      <c r="E71" s="9">
        <f t="shared" si="2"/>
        <v>503.70588235294133</v>
      </c>
      <c r="F71" s="10">
        <f t="shared" si="3"/>
        <v>669.29411764705867</v>
      </c>
    </row>
    <row r="72" spans="1:6" x14ac:dyDescent="0.35">
      <c r="A72" s="5" t="str">
        <f t="shared" si="0"/>
        <v>Break Even</v>
      </c>
      <c r="B72" s="8">
        <f t="shared" si="1"/>
        <v>706.17647058823513</v>
      </c>
      <c r="C72" s="7">
        <v>24</v>
      </c>
      <c r="D72" s="9">
        <f t="shared" si="4"/>
        <v>1224</v>
      </c>
      <c r="E72" s="9">
        <f t="shared" si="2"/>
        <v>517.82352941176487</v>
      </c>
      <c r="F72" s="10">
        <f t="shared" si="3"/>
        <v>706.17647058823513</v>
      </c>
    </row>
    <row r="73" spans="1:6" x14ac:dyDescent="0.35">
      <c r="A73" s="5" t="str">
        <f t="shared" si="0"/>
        <v>Break Even</v>
      </c>
      <c r="B73" s="8">
        <f t="shared" si="1"/>
        <v>743.0588235294116</v>
      </c>
      <c r="C73" s="7">
        <v>25</v>
      </c>
      <c r="D73" s="9">
        <f t="shared" si="4"/>
        <v>1275</v>
      </c>
      <c r="E73" s="9">
        <f t="shared" si="2"/>
        <v>531.9411764705884</v>
      </c>
      <c r="F73" s="10">
        <f t="shared" si="3"/>
        <v>743.0588235294116</v>
      </c>
    </row>
    <row r="74" spans="1:6" x14ac:dyDescent="0.35">
      <c r="A74" s="5" t="str">
        <f t="shared" si="0"/>
        <v>Break Even</v>
      </c>
      <c r="B74" s="8">
        <f t="shared" si="1"/>
        <v>779.94117647058806</v>
      </c>
      <c r="C74" s="7">
        <v>26</v>
      </c>
      <c r="D74" s="9">
        <f t="shared" si="4"/>
        <v>1326</v>
      </c>
      <c r="E74" s="9">
        <f t="shared" si="2"/>
        <v>546.05882352941194</v>
      </c>
      <c r="F74" s="10">
        <f t="shared" si="3"/>
        <v>779.94117647058806</v>
      </c>
    </row>
    <row r="75" spans="1:6" x14ac:dyDescent="0.35">
      <c r="A75" s="5" t="str">
        <f t="shared" si="0"/>
        <v>Break Even</v>
      </c>
      <c r="B75" s="8">
        <f t="shared" si="1"/>
        <v>816.82352941176453</v>
      </c>
      <c r="C75" s="7">
        <v>27</v>
      </c>
      <c r="D75" s="9">
        <f t="shared" si="4"/>
        <v>1377</v>
      </c>
      <c r="E75" s="9">
        <f t="shared" si="2"/>
        <v>560.17647058823547</v>
      </c>
      <c r="F75" s="10">
        <f t="shared" si="3"/>
        <v>816.82352941176453</v>
      </c>
    </row>
    <row r="76" spans="1:6" x14ac:dyDescent="0.35">
      <c r="A76" s="5" t="str">
        <f t="shared" si="0"/>
        <v>Break Even</v>
      </c>
      <c r="B76" s="8">
        <f t="shared" si="1"/>
        <v>853.70588235294099</v>
      </c>
      <c r="C76" s="7">
        <v>28</v>
      </c>
      <c r="D76" s="9">
        <f t="shared" si="4"/>
        <v>1428</v>
      </c>
      <c r="E76" s="9">
        <f t="shared" si="2"/>
        <v>574.29411764705901</v>
      </c>
      <c r="F76" s="10">
        <f t="shared" si="3"/>
        <v>853.70588235294099</v>
      </c>
    </row>
    <row r="77" spans="1:6" x14ac:dyDescent="0.35">
      <c r="A77" s="5" t="str">
        <f t="shared" si="0"/>
        <v>Break Even</v>
      </c>
      <c r="B77" s="8">
        <f t="shared" si="1"/>
        <v>890.58823529411745</v>
      </c>
      <c r="C77" s="7">
        <v>29</v>
      </c>
      <c r="D77" s="9">
        <f t="shared" si="4"/>
        <v>1479</v>
      </c>
      <c r="E77" s="9">
        <f t="shared" si="2"/>
        <v>588.41176470588255</v>
      </c>
      <c r="F77" s="10">
        <f t="shared" si="3"/>
        <v>890.58823529411745</v>
      </c>
    </row>
    <row r="78" spans="1:6" x14ac:dyDescent="0.35">
      <c r="A78" s="5" t="str">
        <f t="shared" si="0"/>
        <v>Break Even</v>
      </c>
      <c r="B78" s="8">
        <f t="shared" si="1"/>
        <v>927.47058823529392</v>
      </c>
      <c r="C78" s="7">
        <v>30</v>
      </c>
      <c r="D78" s="9">
        <f t="shared" si="4"/>
        <v>1530</v>
      </c>
      <c r="E78" s="9">
        <f t="shared" si="2"/>
        <v>602.52941176470608</v>
      </c>
      <c r="F78" s="10">
        <f t="shared" si="3"/>
        <v>927.47058823529392</v>
      </c>
    </row>
    <row r="79" spans="1:6" x14ac:dyDescent="0.35">
      <c r="A79" s="5" t="str">
        <f t="shared" si="0"/>
        <v>Break Even</v>
      </c>
      <c r="B79" s="8">
        <f t="shared" si="1"/>
        <v>964.35294117647038</v>
      </c>
      <c r="C79" s="7">
        <v>31</v>
      </c>
      <c r="D79" s="9">
        <f t="shared" si="4"/>
        <v>1581</v>
      </c>
      <c r="E79" s="9">
        <f t="shared" si="2"/>
        <v>616.64705882352962</v>
      </c>
      <c r="F79" s="10">
        <f t="shared" si="3"/>
        <v>964.35294117647038</v>
      </c>
    </row>
    <row r="80" spans="1:6" x14ac:dyDescent="0.35">
      <c r="A80" s="5" t="str">
        <f t="shared" si="0"/>
        <v>Break Even</v>
      </c>
      <c r="B80" s="8">
        <f t="shared" si="1"/>
        <v>1001.2352941176468</v>
      </c>
      <c r="C80" s="7">
        <v>32</v>
      </c>
      <c r="D80" s="9">
        <f t="shared" si="4"/>
        <v>1632</v>
      </c>
      <c r="E80" s="9">
        <f t="shared" si="2"/>
        <v>630.76470588235316</v>
      </c>
      <c r="F80" s="10">
        <f t="shared" si="3"/>
        <v>1001.2352941176468</v>
      </c>
    </row>
    <row r="81" spans="1:6" x14ac:dyDescent="0.35">
      <c r="A81" s="5" t="str">
        <f t="shared" si="0"/>
        <v>Break Even</v>
      </c>
      <c r="B81" s="8">
        <f t="shared" si="1"/>
        <v>1038.1176470588234</v>
      </c>
      <c r="C81" s="7">
        <v>33</v>
      </c>
      <c r="D81" s="9">
        <f t="shared" si="4"/>
        <v>1683</v>
      </c>
      <c r="E81" s="9">
        <f t="shared" si="2"/>
        <v>644.88235294117669</v>
      </c>
      <c r="F81" s="10">
        <f t="shared" si="3"/>
        <v>1038.1176470588234</v>
      </c>
    </row>
    <row r="82" spans="1:6" x14ac:dyDescent="0.35">
      <c r="A82" s="5" t="str">
        <f t="shared" si="0"/>
        <v>Break Even</v>
      </c>
      <c r="B82" s="8">
        <f t="shared" si="1"/>
        <v>1074.9999999999998</v>
      </c>
      <c r="C82" s="7">
        <v>34</v>
      </c>
      <c r="D82" s="9">
        <f t="shared" si="4"/>
        <v>1734</v>
      </c>
      <c r="E82" s="9">
        <f t="shared" ref="E82:E145" si="5">E81+$F$6*$F$9/(1-$F$11)</f>
        <v>659.00000000000023</v>
      </c>
      <c r="F82" s="10">
        <f t="shared" si="3"/>
        <v>1074.9999999999998</v>
      </c>
    </row>
    <row r="83" spans="1:6" x14ac:dyDescent="0.35">
      <c r="A83" s="5" t="str">
        <f t="shared" si="0"/>
        <v>Break Even</v>
      </c>
      <c r="B83" s="8">
        <f t="shared" si="1"/>
        <v>1111.8823529411761</v>
      </c>
      <c r="C83" s="7">
        <v>35</v>
      </c>
      <c r="D83" s="9">
        <f t="shared" si="4"/>
        <v>1785</v>
      </c>
      <c r="E83" s="9">
        <f t="shared" si="5"/>
        <v>673.11764705882376</v>
      </c>
      <c r="F83" s="10">
        <f t="shared" si="3"/>
        <v>1111.8823529411761</v>
      </c>
    </row>
    <row r="84" spans="1:6" x14ac:dyDescent="0.35">
      <c r="A84" s="5" t="str">
        <f t="shared" si="0"/>
        <v>Break Even</v>
      </c>
      <c r="B84" s="8">
        <f t="shared" si="1"/>
        <v>1148.7647058823527</v>
      </c>
      <c r="C84" s="7">
        <v>36</v>
      </c>
      <c r="D84" s="9">
        <f t="shared" si="4"/>
        <v>1836</v>
      </c>
      <c r="E84" s="9">
        <f t="shared" si="5"/>
        <v>687.2352941176473</v>
      </c>
      <c r="F84" s="10">
        <f t="shared" si="3"/>
        <v>1148.7647058823527</v>
      </c>
    </row>
    <row r="85" spans="1:6" x14ac:dyDescent="0.35">
      <c r="A85" s="5" t="str">
        <f t="shared" si="0"/>
        <v>Break Even</v>
      </c>
      <c r="B85" s="8">
        <f t="shared" si="1"/>
        <v>1185.6470588235293</v>
      </c>
      <c r="C85" s="7">
        <v>37</v>
      </c>
      <c r="D85" s="9">
        <f t="shared" si="4"/>
        <v>1887</v>
      </c>
      <c r="E85" s="9">
        <f t="shared" si="5"/>
        <v>701.35294117647084</v>
      </c>
      <c r="F85" s="10">
        <f t="shared" si="3"/>
        <v>1185.6470588235293</v>
      </c>
    </row>
    <row r="86" spans="1:6" x14ac:dyDescent="0.35">
      <c r="A86" s="5" t="str">
        <f t="shared" si="0"/>
        <v>Break Even</v>
      </c>
      <c r="B86" s="8">
        <f t="shared" si="1"/>
        <v>1222.5294117647056</v>
      </c>
      <c r="C86" s="7">
        <v>38</v>
      </c>
      <c r="D86" s="9">
        <f t="shared" si="4"/>
        <v>1938</v>
      </c>
      <c r="E86" s="9">
        <f t="shared" si="5"/>
        <v>715.47058823529437</v>
      </c>
      <c r="F86" s="10">
        <f t="shared" si="3"/>
        <v>1222.5294117647056</v>
      </c>
    </row>
    <row r="87" spans="1:6" x14ac:dyDescent="0.35">
      <c r="A87" s="5" t="str">
        <f t="shared" si="0"/>
        <v>Break Even</v>
      </c>
      <c r="B87" s="8">
        <f t="shared" si="1"/>
        <v>1259.411764705882</v>
      </c>
      <c r="C87" s="7">
        <v>39</v>
      </c>
      <c r="D87" s="9">
        <f t="shared" si="4"/>
        <v>1989</v>
      </c>
      <c r="E87" s="9">
        <f t="shared" si="5"/>
        <v>729.58823529411791</v>
      </c>
      <c r="F87" s="10">
        <f t="shared" si="3"/>
        <v>1259.411764705882</v>
      </c>
    </row>
    <row r="88" spans="1:6" x14ac:dyDescent="0.35">
      <c r="A88" s="5" t="str">
        <f t="shared" si="0"/>
        <v>Break Even</v>
      </c>
      <c r="B88" s="8">
        <f t="shared" si="1"/>
        <v>1296.2941176470586</v>
      </c>
      <c r="C88" s="7">
        <v>40</v>
      </c>
      <c r="D88" s="9">
        <f t="shared" si="4"/>
        <v>2040</v>
      </c>
      <c r="E88" s="9">
        <f t="shared" si="5"/>
        <v>743.70588235294144</v>
      </c>
      <c r="F88" s="10">
        <f t="shared" si="3"/>
        <v>1296.2941176470586</v>
      </c>
    </row>
    <row r="89" spans="1:6" x14ac:dyDescent="0.35">
      <c r="A89" s="5" t="str">
        <f t="shared" si="0"/>
        <v>Break Even</v>
      </c>
      <c r="B89" s="8">
        <f t="shared" si="1"/>
        <v>1333.1764705882351</v>
      </c>
      <c r="C89" s="7">
        <v>41</v>
      </c>
      <c r="D89" s="9">
        <f t="shared" si="4"/>
        <v>2091</v>
      </c>
      <c r="E89" s="9">
        <f t="shared" si="5"/>
        <v>757.82352941176498</v>
      </c>
      <c r="F89" s="10">
        <f t="shared" si="3"/>
        <v>1333.1764705882351</v>
      </c>
    </row>
    <row r="90" spans="1:6" x14ac:dyDescent="0.35">
      <c r="A90" s="5" t="str">
        <f t="shared" si="0"/>
        <v>Break Even</v>
      </c>
      <c r="B90" s="8">
        <f t="shared" si="1"/>
        <v>1370.0588235294115</v>
      </c>
      <c r="C90" s="7">
        <v>42</v>
      </c>
      <c r="D90" s="9">
        <f t="shared" si="4"/>
        <v>2142</v>
      </c>
      <c r="E90" s="9">
        <f t="shared" si="5"/>
        <v>771.94117647058852</v>
      </c>
      <c r="F90" s="10">
        <f t="shared" si="3"/>
        <v>1370.0588235294115</v>
      </c>
    </row>
    <row r="91" spans="1:6" x14ac:dyDescent="0.35">
      <c r="A91" s="5" t="str">
        <f t="shared" si="0"/>
        <v>Break Even</v>
      </c>
      <c r="B91" s="8">
        <f t="shared" si="1"/>
        <v>1406.9411764705878</v>
      </c>
      <c r="C91" s="7">
        <v>43</v>
      </c>
      <c r="D91" s="9">
        <f t="shared" si="4"/>
        <v>2193</v>
      </c>
      <c r="E91" s="9">
        <f t="shared" si="5"/>
        <v>786.05882352941205</v>
      </c>
      <c r="F91" s="10">
        <f t="shared" si="3"/>
        <v>1406.9411764705878</v>
      </c>
    </row>
    <row r="92" spans="1:6" x14ac:dyDescent="0.35">
      <c r="A92" s="5" t="str">
        <f t="shared" si="0"/>
        <v>Break Even</v>
      </c>
      <c r="B92" s="8">
        <f t="shared" si="1"/>
        <v>1443.8235294117644</v>
      </c>
      <c r="C92" s="7">
        <v>44</v>
      </c>
      <c r="D92" s="9">
        <f t="shared" si="4"/>
        <v>2244</v>
      </c>
      <c r="E92" s="9">
        <f t="shared" si="5"/>
        <v>800.17647058823559</v>
      </c>
      <c r="F92" s="10">
        <f t="shared" si="3"/>
        <v>1443.8235294117644</v>
      </c>
    </row>
    <row r="93" spans="1:6" x14ac:dyDescent="0.35">
      <c r="A93" s="5" t="str">
        <f t="shared" si="0"/>
        <v>Break Even</v>
      </c>
      <c r="B93" s="8">
        <f t="shared" si="1"/>
        <v>1480.705882352941</v>
      </c>
      <c r="C93" s="7">
        <v>45</v>
      </c>
      <c r="D93" s="9">
        <f t="shared" si="4"/>
        <v>2295</v>
      </c>
      <c r="E93" s="9">
        <f t="shared" si="5"/>
        <v>814.29411764705912</v>
      </c>
      <c r="F93" s="10">
        <f t="shared" si="3"/>
        <v>1480.705882352941</v>
      </c>
    </row>
    <row r="94" spans="1:6" x14ac:dyDescent="0.35">
      <c r="A94" s="5" t="str">
        <f t="shared" si="0"/>
        <v>Break Even</v>
      </c>
      <c r="B94" s="8">
        <f t="shared" si="1"/>
        <v>1517.5882352941173</v>
      </c>
      <c r="C94" s="7">
        <v>46</v>
      </c>
      <c r="D94" s="9">
        <f t="shared" si="4"/>
        <v>2346</v>
      </c>
      <c r="E94" s="9">
        <f t="shared" si="5"/>
        <v>828.41176470588266</v>
      </c>
      <c r="F94" s="10">
        <f t="shared" si="3"/>
        <v>1517.5882352941173</v>
      </c>
    </row>
    <row r="95" spans="1:6" x14ac:dyDescent="0.35">
      <c r="A95" s="5" t="str">
        <f t="shared" si="0"/>
        <v>Break Even</v>
      </c>
      <c r="B95" s="8">
        <f t="shared" si="1"/>
        <v>1554.4705882352937</v>
      </c>
      <c r="C95" s="7">
        <v>47</v>
      </c>
      <c r="D95" s="9">
        <f t="shared" si="4"/>
        <v>2397</v>
      </c>
      <c r="E95" s="9">
        <f t="shared" si="5"/>
        <v>842.5294117647062</v>
      </c>
      <c r="F95" s="10">
        <f t="shared" si="3"/>
        <v>1554.4705882352937</v>
      </c>
    </row>
    <row r="96" spans="1:6" x14ac:dyDescent="0.35">
      <c r="A96" s="5" t="str">
        <f t="shared" si="0"/>
        <v>Break Even</v>
      </c>
      <c r="B96" s="8">
        <f t="shared" si="1"/>
        <v>1591.3529411764703</v>
      </c>
      <c r="C96" s="7">
        <v>48</v>
      </c>
      <c r="D96" s="9">
        <f t="shared" si="4"/>
        <v>2448</v>
      </c>
      <c r="E96" s="9">
        <f t="shared" si="5"/>
        <v>856.64705882352973</v>
      </c>
      <c r="F96" s="10">
        <f t="shared" si="3"/>
        <v>1591.3529411764703</v>
      </c>
    </row>
    <row r="97" spans="1:6" x14ac:dyDescent="0.35">
      <c r="A97" s="5" t="str">
        <f t="shared" si="0"/>
        <v>Break Even</v>
      </c>
      <c r="B97" s="8">
        <f t="shared" si="1"/>
        <v>1628.2352941176468</v>
      </c>
      <c r="C97" s="7">
        <v>49</v>
      </c>
      <c r="D97" s="9">
        <f t="shared" si="4"/>
        <v>2499</v>
      </c>
      <c r="E97" s="9">
        <f t="shared" si="5"/>
        <v>870.76470588235327</v>
      </c>
      <c r="F97" s="10">
        <f t="shared" si="3"/>
        <v>1628.2352941176468</v>
      </c>
    </row>
    <row r="98" spans="1:6" x14ac:dyDescent="0.35">
      <c r="A98" s="5" t="str">
        <f t="shared" si="0"/>
        <v>Break Even</v>
      </c>
      <c r="B98" s="8">
        <f t="shared" si="1"/>
        <v>1665.1176470588232</v>
      </c>
      <c r="C98" s="7">
        <v>50</v>
      </c>
      <c r="D98" s="9">
        <f t="shared" si="4"/>
        <v>2550</v>
      </c>
      <c r="E98" s="9">
        <f t="shared" si="5"/>
        <v>884.8823529411768</v>
      </c>
      <c r="F98" s="10">
        <f t="shared" si="3"/>
        <v>1665.1176470588232</v>
      </c>
    </row>
    <row r="99" spans="1:6" x14ac:dyDescent="0.35">
      <c r="A99" s="5" t="str">
        <f t="shared" si="0"/>
        <v>Break Even</v>
      </c>
      <c r="B99" s="8">
        <f t="shared" si="1"/>
        <v>1701.9999999999995</v>
      </c>
      <c r="C99" s="7">
        <v>51</v>
      </c>
      <c r="D99" s="9">
        <f t="shared" si="4"/>
        <v>2601</v>
      </c>
      <c r="E99" s="9">
        <f t="shared" si="5"/>
        <v>899.00000000000034</v>
      </c>
      <c r="F99" s="10">
        <f t="shared" si="3"/>
        <v>1701.9999999999995</v>
      </c>
    </row>
    <row r="100" spans="1:6" x14ac:dyDescent="0.35">
      <c r="A100" s="5" t="str">
        <f t="shared" si="0"/>
        <v>Break Even</v>
      </c>
      <c r="B100" s="8">
        <f t="shared" si="1"/>
        <v>1738.8823529411761</v>
      </c>
      <c r="C100" s="7">
        <v>52</v>
      </c>
      <c r="D100" s="9">
        <f t="shared" si="4"/>
        <v>2652</v>
      </c>
      <c r="E100" s="9">
        <f t="shared" si="5"/>
        <v>913.11764705882388</v>
      </c>
      <c r="F100" s="10">
        <f t="shared" si="3"/>
        <v>1738.8823529411761</v>
      </c>
    </row>
    <row r="101" spans="1:6" x14ac:dyDescent="0.35">
      <c r="A101" s="5" t="str">
        <f t="shared" si="0"/>
        <v>Break Even</v>
      </c>
      <c r="B101" s="8">
        <f t="shared" si="1"/>
        <v>1775.7647058823527</v>
      </c>
      <c r="C101" s="7">
        <v>53</v>
      </c>
      <c r="D101" s="9">
        <f t="shared" si="4"/>
        <v>2703</v>
      </c>
      <c r="E101" s="9">
        <f t="shared" si="5"/>
        <v>927.23529411764741</v>
      </c>
      <c r="F101" s="5"/>
    </row>
    <row r="102" spans="1:6" x14ac:dyDescent="0.35">
      <c r="A102" s="5" t="str">
        <f t="shared" si="0"/>
        <v>Break Even</v>
      </c>
      <c r="B102" s="8">
        <f t="shared" si="1"/>
        <v>1812.6470588235291</v>
      </c>
      <c r="C102" s="7">
        <v>54</v>
      </c>
      <c r="D102" s="9">
        <f t="shared" si="4"/>
        <v>2754</v>
      </c>
      <c r="E102" s="9">
        <f t="shared" si="5"/>
        <v>941.35294117647095</v>
      </c>
      <c r="F102" s="10">
        <f t="array" ref="F102">MIN(ABS(F49:F100))</f>
        <v>5.4117647058823195</v>
      </c>
    </row>
    <row r="103" spans="1:6" x14ac:dyDescent="0.35">
      <c r="A103" s="5" t="str">
        <f t="shared" si="0"/>
        <v>Break Even</v>
      </c>
      <c r="B103" s="8">
        <f t="shared" si="1"/>
        <v>1849.5294117647054</v>
      </c>
      <c r="C103" s="7">
        <v>55</v>
      </c>
      <c r="D103" s="9">
        <f t="shared" si="4"/>
        <v>2805</v>
      </c>
      <c r="E103" s="9">
        <f t="shared" si="5"/>
        <v>955.47058823529449</v>
      </c>
    </row>
    <row r="104" spans="1:6" x14ac:dyDescent="0.35">
      <c r="A104" s="5" t="str">
        <f t="shared" si="0"/>
        <v>Break Even</v>
      </c>
      <c r="B104" s="8">
        <f t="shared" si="1"/>
        <v>1886.411764705882</v>
      </c>
      <c r="C104" s="7">
        <v>56</v>
      </c>
      <c r="D104" s="9">
        <f t="shared" si="4"/>
        <v>2856</v>
      </c>
      <c r="E104" s="9">
        <f t="shared" si="5"/>
        <v>969.58823529411802</v>
      </c>
    </row>
    <row r="105" spans="1:6" x14ac:dyDescent="0.35">
      <c r="A105" s="5" t="str">
        <f t="shared" si="0"/>
        <v>Break Even</v>
      </c>
      <c r="B105" s="8">
        <f t="shared" si="1"/>
        <v>1923.2941176470586</v>
      </c>
      <c r="C105" s="7">
        <v>57</v>
      </c>
      <c r="D105" s="9">
        <f t="shared" si="4"/>
        <v>2907</v>
      </c>
      <c r="E105" s="9">
        <f t="shared" si="5"/>
        <v>983.70588235294156</v>
      </c>
    </row>
    <row r="106" spans="1:6" x14ac:dyDescent="0.35">
      <c r="A106" s="5" t="str">
        <f t="shared" si="0"/>
        <v>Break Even</v>
      </c>
      <c r="B106" s="8">
        <f t="shared" si="1"/>
        <v>1960.1764705882349</v>
      </c>
      <c r="C106" s="7">
        <v>58</v>
      </c>
      <c r="D106" s="9">
        <f t="shared" si="4"/>
        <v>2958</v>
      </c>
      <c r="E106" s="9">
        <f t="shared" si="5"/>
        <v>997.82352941176509</v>
      </c>
    </row>
    <row r="107" spans="1:6" x14ac:dyDescent="0.35">
      <c r="A107" s="5" t="str">
        <f t="shared" si="0"/>
        <v>Break Even</v>
      </c>
      <c r="B107" s="8">
        <f t="shared" si="1"/>
        <v>1997.0588235294113</v>
      </c>
      <c r="C107" s="7">
        <v>59</v>
      </c>
      <c r="D107" s="9">
        <f t="shared" si="4"/>
        <v>3009</v>
      </c>
      <c r="E107" s="9">
        <f t="shared" si="5"/>
        <v>1011.9411764705886</v>
      </c>
    </row>
    <row r="108" spans="1:6" x14ac:dyDescent="0.35">
      <c r="A108" s="5" t="str">
        <f t="shared" si="0"/>
        <v>Break Even</v>
      </c>
      <c r="B108" s="8">
        <f t="shared" si="1"/>
        <v>2033.9411764705878</v>
      </c>
      <c r="C108" s="7">
        <v>60</v>
      </c>
      <c r="D108" s="9">
        <f t="shared" si="4"/>
        <v>3060</v>
      </c>
      <c r="E108" s="9">
        <f t="shared" si="5"/>
        <v>1026.0588235294122</v>
      </c>
    </row>
    <row r="109" spans="1:6" x14ac:dyDescent="0.35">
      <c r="A109" s="5" t="str">
        <f t="shared" si="0"/>
        <v>Break Even</v>
      </c>
      <c r="B109" s="8">
        <f t="shared" si="1"/>
        <v>2070.8235294117644</v>
      </c>
      <c r="C109" s="7">
        <v>61</v>
      </c>
      <c r="D109" s="9">
        <f t="shared" si="4"/>
        <v>3111</v>
      </c>
      <c r="E109" s="9">
        <f t="shared" si="5"/>
        <v>1040.1764705882356</v>
      </c>
    </row>
    <row r="110" spans="1:6" x14ac:dyDescent="0.35">
      <c r="A110" s="5" t="str">
        <f t="shared" si="0"/>
        <v>Break Even</v>
      </c>
      <c r="B110" s="8">
        <f t="shared" si="1"/>
        <v>2107.705882352941</v>
      </c>
      <c r="C110" s="7">
        <v>62</v>
      </c>
      <c r="D110" s="9">
        <f t="shared" si="4"/>
        <v>3162</v>
      </c>
      <c r="E110" s="9">
        <f t="shared" si="5"/>
        <v>1054.294117647059</v>
      </c>
    </row>
    <row r="111" spans="1:6" x14ac:dyDescent="0.35">
      <c r="A111" s="5" t="str">
        <f t="shared" si="0"/>
        <v>Break Even</v>
      </c>
      <c r="B111" s="8">
        <f t="shared" si="1"/>
        <v>2144.5882352941176</v>
      </c>
      <c r="C111" s="7">
        <v>63</v>
      </c>
      <c r="D111" s="9">
        <f t="shared" si="4"/>
        <v>3213</v>
      </c>
      <c r="E111" s="9">
        <f t="shared" si="5"/>
        <v>1068.4117647058824</v>
      </c>
    </row>
    <row r="112" spans="1:6" x14ac:dyDescent="0.35">
      <c r="A112" s="5" t="str">
        <f t="shared" si="0"/>
        <v>Break Even</v>
      </c>
      <c r="B112" s="8">
        <f t="shared" si="1"/>
        <v>2181.4705882352941</v>
      </c>
      <c r="C112" s="7">
        <v>64</v>
      </c>
      <c r="D112" s="9">
        <f t="shared" si="4"/>
        <v>3264</v>
      </c>
      <c r="E112" s="9">
        <f t="shared" si="5"/>
        <v>1082.5294117647059</v>
      </c>
    </row>
    <row r="113" spans="1:5" x14ac:dyDescent="0.35">
      <c r="A113" s="5" t="str">
        <f t="shared" si="0"/>
        <v>Break Even</v>
      </c>
      <c r="B113" s="8">
        <f t="shared" si="1"/>
        <v>2218.3529411764707</v>
      </c>
      <c r="C113" s="7">
        <v>65</v>
      </c>
      <c r="D113" s="9">
        <f t="shared" si="4"/>
        <v>3315</v>
      </c>
      <c r="E113" s="9">
        <f t="shared" si="5"/>
        <v>1096.6470588235293</v>
      </c>
    </row>
    <row r="114" spans="1:5" x14ac:dyDescent="0.35">
      <c r="A114" s="5" t="str">
        <f t="shared" ref="A114:A177" si="6">IF((D114-E114)&gt;0, "Break Even","")</f>
        <v>Break Even</v>
      </c>
      <c r="B114" s="8">
        <f t="shared" ref="B114:B177" si="7">ABS(D114-E114)</f>
        <v>2255.2352941176473</v>
      </c>
      <c r="C114" s="7">
        <v>66</v>
      </c>
      <c r="D114" s="9">
        <f t="shared" si="4"/>
        <v>3366</v>
      </c>
      <c r="E114" s="9">
        <f t="shared" si="5"/>
        <v>1110.7647058823527</v>
      </c>
    </row>
    <row r="115" spans="1:5" x14ac:dyDescent="0.35">
      <c r="A115" s="5" t="str">
        <f t="shared" si="6"/>
        <v>Break Even</v>
      </c>
      <c r="B115" s="8">
        <f t="shared" si="7"/>
        <v>2292.1176470588239</v>
      </c>
      <c r="C115" s="7">
        <v>67</v>
      </c>
      <c r="D115" s="9">
        <f t="shared" ref="D115:D178" si="8">D114+$F$6*$F$8</f>
        <v>3417</v>
      </c>
      <c r="E115" s="9">
        <f t="shared" si="5"/>
        <v>1124.8823529411761</v>
      </c>
    </row>
    <row r="116" spans="1:5" x14ac:dyDescent="0.35">
      <c r="A116" s="5" t="str">
        <f t="shared" si="6"/>
        <v>Break Even</v>
      </c>
      <c r="B116" s="8">
        <f t="shared" si="7"/>
        <v>2329.0000000000005</v>
      </c>
      <c r="C116" s="7">
        <v>68</v>
      </c>
      <c r="D116" s="9">
        <f t="shared" si="8"/>
        <v>3468</v>
      </c>
      <c r="E116" s="9">
        <f t="shared" si="5"/>
        <v>1138.9999999999995</v>
      </c>
    </row>
    <row r="117" spans="1:5" x14ac:dyDescent="0.35">
      <c r="A117" s="5" t="str">
        <f t="shared" si="6"/>
        <v>Break Even</v>
      </c>
      <c r="B117" s="8">
        <f t="shared" si="7"/>
        <v>2365.882352941177</v>
      </c>
      <c r="C117" s="7">
        <v>69</v>
      </c>
      <c r="D117" s="9">
        <f t="shared" si="8"/>
        <v>3519</v>
      </c>
      <c r="E117" s="9">
        <f t="shared" si="5"/>
        <v>1153.117647058823</v>
      </c>
    </row>
    <row r="118" spans="1:5" x14ac:dyDescent="0.35">
      <c r="A118" s="5" t="str">
        <f t="shared" si="6"/>
        <v>Break Even</v>
      </c>
      <c r="B118" s="8">
        <f t="shared" si="7"/>
        <v>2402.7647058823536</v>
      </c>
      <c r="C118" s="7">
        <v>70</v>
      </c>
      <c r="D118" s="9">
        <f t="shared" si="8"/>
        <v>3570</v>
      </c>
      <c r="E118" s="9">
        <f t="shared" si="5"/>
        <v>1167.2352941176464</v>
      </c>
    </row>
    <row r="119" spans="1:5" x14ac:dyDescent="0.35">
      <c r="A119" s="5" t="str">
        <f t="shared" si="6"/>
        <v>Break Even</v>
      </c>
      <c r="B119" s="8">
        <f t="shared" si="7"/>
        <v>2439.6470588235302</v>
      </c>
      <c r="C119" s="7">
        <v>71</v>
      </c>
      <c r="D119" s="9">
        <f t="shared" si="8"/>
        <v>3621</v>
      </c>
      <c r="E119" s="9">
        <f t="shared" si="5"/>
        <v>1181.3529411764698</v>
      </c>
    </row>
    <row r="120" spans="1:5" x14ac:dyDescent="0.35">
      <c r="A120" s="5" t="str">
        <f t="shared" si="6"/>
        <v>Break Even</v>
      </c>
      <c r="B120" s="8">
        <f t="shared" si="7"/>
        <v>2476.5294117647068</v>
      </c>
      <c r="C120" s="7">
        <v>72</v>
      </c>
      <c r="D120" s="9">
        <f t="shared" si="8"/>
        <v>3672</v>
      </c>
      <c r="E120" s="9">
        <f t="shared" si="5"/>
        <v>1195.4705882352932</v>
      </c>
    </row>
    <row r="121" spans="1:5" x14ac:dyDescent="0.35">
      <c r="A121" s="5" t="str">
        <f t="shared" si="6"/>
        <v>Break Even</v>
      </c>
      <c r="B121" s="8">
        <f t="shared" si="7"/>
        <v>2513.4117647058833</v>
      </c>
      <c r="C121" s="7">
        <v>73</v>
      </c>
      <c r="D121" s="9">
        <f t="shared" si="8"/>
        <v>3723</v>
      </c>
      <c r="E121" s="9">
        <f t="shared" si="5"/>
        <v>1209.5882352941167</v>
      </c>
    </row>
    <row r="122" spans="1:5" x14ac:dyDescent="0.35">
      <c r="A122" s="5" t="str">
        <f t="shared" si="6"/>
        <v>Break Even</v>
      </c>
      <c r="B122" s="8">
        <f t="shared" si="7"/>
        <v>2550.2941176470599</v>
      </c>
      <c r="C122" s="7">
        <v>74</v>
      </c>
      <c r="D122" s="9">
        <f t="shared" si="8"/>
        <v>3774</v>
      </c>
      <c r="E122" s="9">
        <f t="shared" si="5"/>
        <v>1223.7058823529401</v>
      </c>
    </row>
    <row r="123" spans="1:5" x14ac:dyDescent="0.35">
      <c r="A123" s="5" t="str">
        <f t="shared" si="6"/>
        <v>Break Even</v>
      </c>
      <c r="B123" s="8">
        <f t="shared" si="7"/>
        <v>2587.1764705882365</v>
      </c>
      <c r="C123" s="7">
        <v>75</v>
      </c>
      <c r="D123" s="9">
        <f t="shared" si="8"/>
        <v>3825</v>
      </c>
      <c r="E123" s="9">
        <f t="shared" si="5"/>
        <v>1237.8235294117635</v>
      </c>
    </row>
    <row r="124" spans="1:5" x14ac:dyDescent="0.35">
      <c r="A124" s="5" t="str">
        <f t="shared" si="6"/>
        <v>Break Even</v>
      </c>
      <c r="B124" s="8">
        <f t="shared" si="7"/>
        <v>2624.0588235294131</v>
      </c>
      <c r="C124" s="7">
        <v>76</v>
      </c>
      <c r="D124" s="9">
        <f t="shared" si="8"/>
        <v>3876</v>
      </c>
      <c r="E124" s="9">
        <f t="shared" si="5"/>
        <v>1251.9411764705869</v>
      </c>
    </row>
    <row r="125" spans="1:5" x14ac:dyDescent="0.35">
      <c r="A125" s="5" t="str">
        <f t="shared" si="6"/>
        <v>Break Even</v>
      </c>
      <c r="B125" s="8">
        <f t="shared" si="7"/>
        <v>2660.9411764705897</v>
      </c>
      <c r="C125" s="7">
        <v>77</v>
      </c>
      <c r="D125" s="9">
        <f t="shared" si="8"/>
        <v>3927</v>
      </c>
      <c r="E125" s="9">
        <f t="shared" si="5"/>
        <v>1266.0588235294103</v>
      </c>
    </row>
    <row r="126" spans="1:5" x14ac:dyDescent="0.35">
      <c r="A126" s="5" t="str">
        <f t="shared" si="6"/>
        <v>Break Even</v>
      </c>
      <c r="B126" s="8">
        <f t="shared" si="7"/>
        <v>2697.8235294117662</v>
      </c>
      <c r="C126" s="7">
        <v>78</v>
      </c>
      <c r="D126" s="9">
        <f t="shared" si="8"/>
        <v>3978</v>
      </c>
      <c r="E126" s="9">
        <f t="shared" si="5"/>
        <v>1280.1764705882338</v>
      </c>
    </row>
    <row r="127" spans="1:5" x14ac:dyDescent="0.35">
      <c r="A127" s="5" t="str">
        <f t="shared" si="6"/>
        <v>Break Even</v>
      </c>
      <c r="B127" s="8">
        <f t="shared" si="7"/>
        <v>2734.7058823529428</v>
      </c>
      <c r="C127" s="7">
        <v>79</v>
      </c>
      <c r="D127" s="9">
        <f t="shared" si="8"/>
        <v>4029</v>
      </c>
      <c r="E127" s="9">
        <f t="shared" si="5"/>
        <v>1294.2941176470572</v>
      </c>
    </row>
    <row r="128" spans="1:5" x14ac:dyDescent="0.35">
      <c r="A128" s="5" t="str">
        <f t="shared" si="6"/>
        <v>Break Even</v>
      </c>
      <c r="B128" s="8">
        <f t="shared" si="7"/>
        <v>2771.5882352941194</v>
      </c>
      <c r="C128" s="7">
        <v>80</v>
      </c>
      <c r="D128" s="9">
        <f t="shared" si="8"/>
        <v>4080</v>
      </c>
      <c r="E128" s="9">
        <f t="shared" si="5"/>
        <v>1308.4117647058806</v>
      </c>
    </row>
    <row r="129" spans="1:5" x14ac:dyDescent="0.35">
      <c r="A129" s="5" t="str">
        <f t="shared" si="6"/>
        <v>Break Even</v>
      </c>
      <c r="B129" s="8">
        <f t="shared" si="7"/>
        <v>2808.470588235296</v>
      </c>
      <c r="C129" s="7">
        <v>81</v>
      </c>
      <c r="D129" s="9">
        <f t="shared" si="8"/>
        <v>4131</v>
      </c>
      <c r="E129" s="9">
        <f t="shared" si="5"/>
        <v>1322.529411764704</v>
      </c>
    </row>
    <row r="130" spans="1:5" x14ac:dyDescent="0.35">
      <c r="A130" s="5" t="str">
        <f t="shared" si="6"/>
        <v>Break Even</v>
      </c>
      <c r="B130" s="8">
        <f t="shared" si="7"/>
        <v>2845.3529411764725</v>
      </c>
      <c r="C130" s="7">
        <v>82</v>
      </c>
      <c r="D130" s="9">
        <f t="shared" si="8"/>
        <v>4182</v>
      </c>
      <c r="E130" s="9">
        <f t="shared" si="5"/>
        <v>1336.6470588235275</v>
      </c>
    </row>
    <row r="131" spans="1:5" x14ac:dyDescent="0.35">
      <c r="A131" s="5" t="str">
        <f t="shared" si="6"/>
        <v>Break Even</v>
      </c>
      <c r="B131" s="8">
        <f t="shared" si="7"/>
        <v>2882.2352941176491</v>
      </c>
      <c r="C131" s="7">
        <v>83</v>
      </c>
      <c r="D131" s="9">
        <f t="shared" si="8"/>
        <v>4233</v>
      </c>
      <c r="E131" s="9">
        <f t="shared" si="5"/>
        <v>1350.7647058823509</v>
      </c>
    </row>
    <row r="132" spans="1:5" x14ac:dyDescent="0.35">
      <c r="A132" s="5" t="str">
        <f t="shared" si="6"/>
        <v>Break Even</v>
      </c>
      <c r="B132" s="8">
        <f t="shared" si="7"/>
        <v>2919.1176470588257</v>
      </c>
      <c r="C132" s="7">
        <v>84</v>
      </c>
      <c r="D132" s="9">
        <f t="shared" si="8"/>
        <v>4284</v>
      </c>
      <c r="E132" s="9">
        <f t="shared" si="5"/>
        <v>1364.8823529411743</v>
      </c>
    </row>
    <row r="133" spans="1:5" x14ac:dyDescent="0.35">
      <c r="A133" s="5" t="str">
        <f t="shared" si="6"/>
        <v>Break Even</v>
      </c>
      <c r="B133" s="8">
        <f t="shared" si="7"/>
        <v>2956.0000000000023</v>
      </c>
      <c r="C133" s="7">
        <v>85</v>
      </c>
      <c r="D133" s="9">
        <f t="shared" si="8"/>
        <v>4335</v>
      </c>
      <c r="E133" s="9">
        <f t="shared" si="5"/>
        <v>1378.9999999999977</v>
      </c>
    </row>
    <row r="134" spans="1:5" x14ac:dyDescent="0.35">
      <c r="A134" s="5" t="str">
        <f t="shared" si="6"/>
        <v>Break Even</v>
      </c>
      <c r="B134" s="8">
        <f t="shared" si="7"/>
        <v>2992.8823529411789</v>
      </c>
      <c r="C134" s="7">
        <v>86</v>
      </c>
      <c r="D134" s="9">
        <f t="shared" si="8"/>
        <v>4386</v>
      </c>
      <c r="E134" s="9">
        <f t="shared" si="5"/>
        <v>1393.1176470588211</v>
      </c>
    </row>
    <row r="135" spans="1:5" x14ac:dyDescent="0.35">
      <c r="A135" s="5" t="str">
        <f t="shared" si="6"/>
        <v>Break Even</v>
      </c>
      <c r="B135" s="8">
        <f t="shared" si="7"/>
        <v>3029.7647058823554</v>
      </c>
      <c r="C135" s="7">
        <v>87</v>
      </c>
      <c r="D135" s="9">
        <f t="shared" si="8"/>
        <v>4437</v>
      </c>
      <c r="E135" s="9">
        <f t="shared" si="5"/>
        <v>1407.2352941176446</v>
      </c>
    </row>
    <row r="136" spans="1:5" x14ac:dyDescent="0.35">
      <c r="A136" s="5" t="str">
        <f t="shared" si="6"/>
        <v>Break Even</v>
      </c>
      <c r="B136" s="8">
        <f t="shared" si="7"/>
        <v>3066.647058823532</v>
      </c>
      <c r="C136" s="7">
        <v>88</v>
      </c>
      <c r="D136" s="9">
        <f t="shared" si="8"/>
        <v>4488</v>
      </c>
      <c r="E136" s="9">
        <f t="shared" si="5"/>
        <v>1421.352941176468</v>
      </c>
    </row>
    <row r="137" spans="1:5" x14ac:dyDescent="0.35">
      <c r="A137" s="5" t="str">
        <f t="shared" si="6"/>
        <v>Break Even</v>
      </c>
      <c r="B137" s="8">
        <f t="shared" si="7"/>
        <v>3103.5294117647086</v>
      </c>
      <c r="C137" s="7">
        <v>89</v>
      </c>
      <c r="D137" s="9">
        <f t="shared" si="8"/>
        <v>4539</v>
      </c>
      <c r="E137" s="9">
        <f t="shared" si="5"/>
        <v>1435.4705882352914</v>
      </c>
    </row>
    <row r="138" spans="1:5" x14ac:dyDescent="0.35">
      <c r="A138" s="5" t="str">
        <f t="shared" si="6"/>
        <v>Break Even</v>
      </c>
      <c r="B138" s="8">
        <f t="shared" si="7"/>
        <v>3140.4117647058852</v>
      </c>
      <c r="C138" s="7">
        <v>90</v>
      </c>
      <c r="D138" s="9">
        <f t="shared" si="8"/>
        <v>4590</v>
      </c>
      <c r="E138" s="9">
        <f t="shared" si="5"/>
        <v>1449.5882352941148</v>
      </c>
    </row>
    <row r="139" spans="1:5" x14ac:dyDescent="0.35">
      <c r="A139" s="5" t="str">
        <f t="shared" si="6"/>
        <v>Break Even</v>
      </c>
      <c r="B139" s="8">
        <f t="shared" si="7"/>
        <v>3177.2941176470617</v>
      </c>
      <c r="C139" s="7">
        <v>91</v>
      </c>
      <c r="D139" s="9">
        <f t="shared" si="8"/>
        <v>4641</v>
      </c>
      <c r="E139" s="9">
        <f t="shared" si="5"/>
        <v>1463.7058823529383</v>
      </c>
    </row>
    <row r="140" spans="1:5" x14ac:dyDescent="0.35">
      <c r="A140" s="5" t="str">
        <f t="shared" si="6"/>
        <v>Break Even</v>
      </c>
      <c r="B140" s="8">
        <f t="shared" si="7"/>
        <v>3214.1764705882383</v>
      </c>
      <c r="C140" s="7">
        <v>92</v>
      </c>
      <c r="D140" s="9">
        <f t="shared" si="8"/>
        <v>4692</v>
      </c>
      <c r="E140" s="9">
        <f t="shared" si="5"/>
        <v>1477.8235294117617</v>
      </c>
    </row>
    <row r="141" spans="1:5" x14ac:dyDescent="0.35">
      <c r="A141" s="5" t="str">
        <f t="shared" si="6"/>
        <v>Break Even</v>
      </c>
      <c r="B141" s="8">
        <f t="shared" si="7"/>
        <v>3251.0588235294149</v>
      </c>
      <c r="C141" s="7">
        <v>93</v>
      </c>
      <c r="D141" s="9">
        <f t="shared" si="8"/>
        <v>4743</v>
      </c>
      <c r="E141" s="9">
        <f t="shared" si="5"/>
        <v>1491.9411764705851</v>
      </c>
    </row>
    <row r="142" spans="1:5" x14ac:dyDescent="0.35">
      <c r="A142" s="5" t="str">
        <f t="shared" si="6"/>
        <v>Break Even</v>
      </c>
      <c r="B142" s="8">
        <f t="shared" si="7"/>
        <v>3287.9411764705915</v>
      </c>
      <c r="C142" s="7">
        <v>94</v>
      </c>
      <c r="D142" s="9">
        <f t="shared" si="8"/>
        <v>4794</v>
      </c>
      <c r="E142" s="9">
        <f t="shared" si="5"/>
        <v>1506.0588235294085</v>
      </c>
    </row>
    <row r="143" spans="1:5" x14ac:dyDescent="0.35">
      <c r="A143" s="5" t="str">
        <f t="shared" si="6"/>
        <v>Break Even</v>
      </c>
      <c r="B143" s="8">
        <f t="shared" si="7"/>
        <v>3324.823529411768</v>
      </c>
      <c r="C143" s="7">
        <v>95</v>
      </c>
      <c r="D143" s="9">
        <f t="shared" si="8"/>
        <v>4845</v>
      </c>
      <c r="E143" s="9">
        <f t="shared" si="5"/>
        <v>1520.176470588232</v>
      </c>
    </row>
    <row r="144" spans="1:5" x14ac:dyDescent="0.35">
      <c r="A144" s="5" t="str">
        <f t="shared" si="6"/>
        <v>Break Even</v>
      </c>
      <c r="B144" s="8">
        <f t="shared" si="7"/>
        <v>3361.7058823529446</v>
      </c>
      <c r="C144" s="7">
        <v>96</v>
      </c>
      <c r="D144" s="9">
        <f t="shared" si="8"/>
        <v>4896</v>
      </c>
      <c r="E144" s="9">
        <f t="shared" si="5"/>
        <v>1534.2941176470554</v>
      </c>
    </row>
    <row r="145" spans="1:5" x14ac:dyDescent="0.35">
      <c r="A145" s="5" t="str">
        <f t="shared" si="6"/>
        <v>Break Even</v>
      </c>
      <c r="B145" s="8">
        <f t="shared" si="7"/>
        <v>3398.5882352941212</v>
      </c>
      <c r="C145" s="7">
        <v>97</v>
      </c>
      <c r="D145" s="9">
        <f t="shared" si="8"/>
        <v>4947</v>
      </c>
      <c r="E145" s="9">
        <f t="shared" si="5"/>
        <v>1548.4117647058788</v>
      </c>
    </row>
    <row r="146" spans="1:5" x14ac:dyDescent="0.35">
      <c r="A146" s="5" t="str">
        <f t="shared" si="6"/>
        <v>Break Even</v>
      </c>
      <c r="B146" s="8">
        <f t="shared" si="7"/>
        <v>3435.4705882352978</v>
      </c>
      <c r="C146" s="7">
        <v>98</v>
      </c>
      <c r="D146" s="9">
        <f t="shared" si="8"/>
        <v>4998</v>
      </c>
      <c r="E146" s="9">
        <f t="shared" ref="E146:E209" si="9">E145+$F$6*$F$9/(1-$F$11)</f>
        <v>1562.5294117647022</v>
      </c>
    </row>
    <row r="147" spans="1:5" x14ac:dyDescent="0.35">
      <c r="A147" s="5" t="str">
        <f t="shared" si="6"/>
        <v>Break Even</v>
      </c>
      <c r="B147" s="8">
        <f t="shared" si="7"/>
        <v>3472.3529411764744</v>
      </c>
      <c r="C147" s="7">
        <v>99</v>
      </c>
      <c r="D147" s="9">
        <f t="shared" si="8"/>
        <v>5049</v>
      </c>
      <c r="E147" s="9">
        <f t="shared" si="9"/>
        <v>1576.6470588235256</v>
      </c>
    </row>
    <row r="148" spans="1:5" x14ac:dyDescent="0.35">
      <c r="A148" s="5" t="str">
        <f t="shared" si="6"/>
        <v>Break Even</v>
      </c>
      <c r="B148" s="8">
        <f t="shared" si="7"/>
        <v>3509.2352941176509</v>
      </c>
      <c r="C148" s="7">
        <v>100</v>
      </c>
      <c r="D148" s="9">
        <f t="shared" si="8"/>
        <v>5100</v>
      </c>
      <c r="E148" s="9">
        <f t="shared" si="9"/>
        <v>1590.7647058823491</v>
      </c>
    </row>
    <row r="149" spans="1:5" x14ac:dyDescent="0.35">
      <c r="A149" s="5" t="str">
        <f t="shared" si="6"/>
        <v>Break Even</v>
      </c>
      <c r="B149" s="8">
        <f t="shared" si="7"/>
        <v>3546.1176470588275</v>
      </c>
      <c r="C149" s="7">
        <v>101</v>
      </c>
      <c r="D149" s="9">
        <f t="shared" si="8"/>
        <v>5151</v>
      </c>
      <c r="E149" s="9">
        <f t="shared" si="9"/>
        <v>1604.8823529411725</v>
      </c>
    </row>
    <row r="150" spans="1:5" x14ac:dyDescent="0.35">
      <c r="A150" s="5" t="str">
        <f t="shared" si="6"/>
        <v>Break Even</v>
      </c>
      <c r="B150" s="8">
        <f t="shared" si="7"/>
        <v>3583.0000000000041</v>
      </c>
      <c r="C150" s="7">
        <v>102</v>
      </c>
      <c r="D150" s="9">
        <f t="shared" si="8"/>
        <v>5202</v>
      </c>
      <c r="E150" s="9">
        <f t="shared" si="9"/>
        <v>1618.9999999999959</v>
      </c>
    </row>
    <row r="151" spans="1:5" x14ac:dyDescent="0.35">
      <c r="A151" s="5" t="str">
        <f t="shared" si="6"/>
        <v>Break Even</v>
      </c>
      <c r="B151" s="8">
        <f t="shared" si="7"/>
        <v>3619.8823529411807</v>
      </c>
      <c r="C151" s="7">
        <v>103</v>
      </c>
      <c r="D151" s="9">
        <f t="shared" si="8"/>
        <v>5253</v>
      </c>
      <c r="E151" s="9">
        <f t="shared" si="9"/>
        <v>1633.1176470588193</v>
      </c>
    </row>
    <row r="152" spans="1:5" x14ac:dyDescent="0.35">
      <c r="A152" s="5" t="str">
        <f t="shared" si="6"/>
        <v>Break Even</v>
      </c>
      <c r="B152" s="8">
        <f t="shared" si="7"/>
        <v>3656.7647058823572</v>
      </c>
      <c r="C152" s="7">
        <v>104</v>
      </c>
      <c r="D152" s="9">
        <f t="shared" si="8"/>
        <v>5304</v>
      </c>
      <c r="E152" s="9">
        <f t="shared" si="9"/>
        <v>1647.2352941176428</v>
      </c>
    </row>
    <row r="153" spans="1:5" x14ac:dyDescent="0.35">
      <c r="A153" s="5" t="str">
        <f t="shared" si="6"/>
        <v>Break Even</v>
      </c>
      <c r="B153" s="8">
        <f t="shared" si="7"/>
        <v>3693.6470588235338</v>
      </c>
      <c r="C153" s="7">
        <v>105</v>
      </c>
      <c r="D153" s="9">
        <f t="shared" si="8"/>
        <v>5355</v>
      </c>
      <c r="E153" s="9">
        <f t="shared" si="9"/>
        <v>1661.3529411764662</v>
      </c>
    </row>
    <row r="154" spans="1:5" x14ac:dyDescent="0.35">
      <c r="A154" s="5" t="str">
        <f t="shared" si="6"/>
        <v>Break Even</v>
      </c>
      <c r="B154" s="8">
        <f t="shared" si="7"/>
        <v>3730.5294117647104</v>
      </c>
      <c r="C154" s="7">
        <v>106</v>
      </c>
      <c r="D154" s="9">
        <f t="shared" si="8"/>
        <v>5406</v>
      </c>
      <c r="E154" s="9">
        <f t="shared" si="9"/>
        <v>1675.4705882352896</v>
      </c>
    </row>
    <row r="155" spans="1:5" x14ac:dyDescent="0.35">
      <c r="A155" s="5" t="str">
        <f t="shared" si="6"/>
        <v>Break Even</v>
      </c>
      <c r="B155" s="8">
        <f t="shared" si="7"/>
        <v>3767.411764705887</v>
      </c>
      <c r="C155" s="7">
        <v>107</v>
      </c>
      <c r="D155" s="9">
        <f t="shared" si="8"/>
        <v>5457</v>
      </c>
      <c r="E155" s="9">
        <f t="shared" si="9"/>
        <v>1689.588235294113</v>
      </c>
    </row>
    <row r="156" spans="1:5" x14ac:dyDescent="0.35">
      <c r="A156" s="5" t="str">
        <f t="shared" si="6"/>
        <v>Break Even</v>
      </c>
      <c r="B156" s="8">
        <f t="shared" si="7"/>
        <v>3804.2941176470636</v>
      </c>
      <c r="C156" s="7">
        <v>108</v>
      </c>
      <c r="D156" s="9">
        <f t="shared" si="8"/>
        <v>5508</v>
      </c>
      <c r="E156" s="9">
        <f t="shared" si="9"/>
        <v>1703.7058823529364</v>
      </c>
    </row>
    <row r="157" spans="1:5" x14ac:dyDescent="0.35">
      <c r="A157" s="5" t="str">
        <f t="shared" si="6"/>
        <v>Break Even</v>
      </c>
      <c r="B157" s="8">
        <f t="shared" si="7"/>
        <v>3841.1764705882401</v>
      </c>
      <c r="C157" s="7">
        <v>109</v>
      </c>
      <c r="D157" s="9">
        <f t="shared" si="8"/>
        <v>5559</v>
      </c>
      <c r="E157" s="9">
        <f t="shared" si="9"/>
        <v>1717.8235294117599</v>
      </c>
    </row>
    <row r="158" spans="1:5" x14ac:dyDescent="0.35">
      <c r="A158" s="5" t="str">
        <f t="shared" si="6"/>
        <v>Break Even</v>
      </c>
      <c r="B158" s="8">
        <f t="shared" si="7"/>
        <v>3878.0588235294167</v>
      </c>
      <c r="C158" s="7">
        <v>110</v>
      </c>
      <c r="D158" s="9">
        <f t="shared" si="8"/>
        <v>5610</v>
      </c>
      <c r="E158" s="9">
        <f t="shared" si="9"/>
        <v>1731.9411764705833</v>
      </c>
    </row>
    <row r="159" spans="1:5" x14ac:dyDescent="0.35">
      <c r="A159" s="5" t="str">
        <f t="shared" si="6"/>
        <v>Break Even</v>
      </c>
      <c r="B159" s="8">
        <f t="shared" si="7"/>
        <v>3914.9411764705933</v>
      </c>
      <c r="C159" s="7">
        <v>111</v>
      </c>
      <c r="D159" s="9">
        <f t="shared" si="8"/>
        <v>5661</v>
      </c>
      <c r="E159" s="9">
        <f t="shared" si="9"/>
        <v>1746.0588235294067</v>
      </c>
    </row>
    <row r="160" spans="1:5" x14ac:dyDescent="0.35">
      <c r="A160" s="5" t="str">
        <f t="shared" si="6"/>
        <v>Break Even</v>
      </c>
      <c r="B160" s="8">
        <f t="shared" si="7"/>
        <v>3951.8235294117699</v>
      </c>
      <c r="C160" s="7">
        <v>112</v>
      </c>
      <c r="D160" s="9">
        <f t="shared" si="8"/>
        <v>5712</v>
      </c>
      <c r="E160" s="9">
        <f t="shared" si="9"/>
        <v>1760.1764705882301</v>
      </c>
    </row>
    <row r="161" spans="1:5" x14ac:dyDescent="0.35">
      <c r="A161" s="5" t="str">
        <f t="shared" si="6"/>
        <v>Break Even</v>
      </c>
      <c r="B161" s="8">
        <f t="shared" si="7"/>
        <v>3988.7058823529464</v>
      </c>
      <c r="C161" s="7">
        <v>113</v>
      </c>
      <c r="D161" s="9">
        <f t="shared" si="8"/>
        <v>5763</v>
      </c>
      <c r="E161" s="9">
        <f t="shared" si="9"/>
        <v>1774.2941176470536</v>
      </c>
    </row>
    <row r="162" spans="1:5" x14ac:dyDescent="0.35">
      <c r="A162" s="5" t="str">
        <f t="shared" si="6"/>
        <v>Break Even</v>
      </c>
      <c r="B162" s="8">
        <f t="shared" si="7"/>
        <v>4025.588235294123</v>
      </c>
      <c r="C162" s="7">
        <v>114</v>
      </c>
      <c r="D162" s="9">
        <f t="shared" si="8"/>
        <v>5814</v>
      </c>
      <c r="E162" s="9">
        <f t="shared" si="9"/>
        <v>1788.411764705877</v>
      </c>
    </row>
    <row r="163" spans="1:5" x14ac:dyDescent="0.35">
      <c r="A163" s="5" t="str">
        <f t="shared" si="6"/>
        <v>Break Even</v>
      </c>
      <c r="B163" s="8">
        <f t="shared" si="7"/>
        <v>4062.4705882352996</v>
      </c>
      <c r="C163" s="7">
        <v>115</v>
      </c>
      <c r="D163" s="9">
        <f t="shared" si="8"/>
        <v>5865</v>
      </c>
      <c r="E163" s="9">
        <f t="shared" si="9"/>
        <v>1802.5294117647004</v>
      </c>
    </row>
    <row r="164" spans="1:5" x14ac:dyDescent="0.35">
      <c r="A164" s="5" t="str">
        <f t="shared" si="6"/>
        <v>Break Even</v>
      </c>
      <c r="B164" s="8">
        <f t="shared" si="7"/>
        <v>4099.3529411764757</v>
      </c>
      <c r="C164" s="7">
        <v>116</v>
      </c>
      <c r="D164" s="9">
        <f t="shared" si="8"/>
        <v>5916</v>
      </c>
      <c r="E164" s="9">
        <f t="shared" si="9"/>
        <v>1816.6470588235238</v>
      </c>
    </row>
    <row r="165" spans="1:5" x14ac:dyDescent="0.35">
      <c r="A165" s="5" t="str">
        <f t="shared" si="6"/>
        <v>Break Even</v>
      </c>
      <c r="B165" s="8">
        <f t="shared" si="7"/>
        <v>4136.2352941176523</v>
      </c>
      <c r="C165" s="7">
        <v>117</v>
      </c>
      <c r="D165" s="9">
        <f t="shared" si="8"/>
        <v>5967</v>
      </c>
      <c r="E165" s="9">
        <f t="shared" si="9"/>
        <v>1830.7647058823472</v>
      </c>
    </row>
    <row r="166" spans="1:5" x14ac:dyDescent="0.35">
      <c r="A166" s="5" t="str">
        <f t="shared" si="6"/>
        <v>Break Even</v>
      </c>
      <c r="B166" s="8">
        <f t="shared" si="7"/>
        <v>4173.1176470588289</v>
      </c>
      <c r="C166" s="7">
        <v>118</v>
      </c>
      <c r="D166" s="9">
        <f t="shared" si="8"/>
        <v>6018</v>
      </c>
      <c r="E166" s="9">
        <f t="shared" si="9"/>
        <v>1844.8823529411707</v>
      </c>
    </row>
    <row r="167" spans="1:5" x14ac:dyDescent="0.35">
      <c r="A167" s="5" t="str">
        <f t="shared" si="6"/>
        <v>Break Even</v>
      </c>
      <c r="B167" s="8">
        <f t="shared" si="7"/>
        <v>4210.0000000000055</v>
      </c>
      <c r="C167" s="7">
        <v>119</v>
      </c>
      <c r="D167" s="9">
        <f t="shared" si="8"/>
        <v>6069</v>
      </c>
      <c r="E167" s="9">
        <f t="shared" si="9"/>
        <v>1858.9999999999941</v>
      </c>
    </row>
    <row r="168" spans="1:5" x14ac:dyDescent="0.35">
      <c r="A168" s="5" t="str">
        <f t="shared" si="6"/>
        <v>Break Even</v>
      </c>
      <c r="B168" s="8">
        <f t="shared" si="7"/>
        <v>4246.882352941182</v>
      </c>
      <c r="C168" s="7">
        <v>120</v>
      </c>
      <c r="D168" s="9">
        <f t="shared" si="8"/>
        <v>6120</v>
      </c>
      <c r="E168" s="9">
        <f t="shared" si="9"/>
        <v>1873.1176470588175</v>
      </c>
    </row>
    <row r="169" spans="1:5" x14ac:dyDescent="0.35">
      <c r="A169" s="5" t="str">
        <f t="shared" si="6"/>
        <v>Break Even</v>
      </c>
      <c r="B169" s="8">
        <f t="shared" si="7"/>
        <v>4283.7647058823586</v>
      </c>
      <c r="C169" s="7">
        <v>121</v>
      </c>
      <c r="D169" s="9">
        <f t="shared" si="8"/>
        <v>6171</v>
      </c>
      <c r="E169" s="9">
        <f t="shared" si="9"/>
        <v>1887.2352941176409</v>
      </c>
    </row>
    <row r="170" spans="1:5" x14ac:dyDescent="0.35">
      <c r="A170" s="5" t="str">
        <f t="shared" si="6"/>
        <v>Break Even</v>
      </c>
      <c r="B170" s="8">
        <f t="shared" si="7"/>
        <v>4320.6470588235352</v>
      </c>
      <c r="C170" s="7">
        <v>122</v>
      </c>
      <c r="D170" s="9">
        <f t="shared" si="8"/>
        <v>6222</v>
      </c>
      <c r="E170" s="9">
        <f t="shared" si="9"/>
        <v>1901.3529411764644</v>
      </c>
    </row>
    <row r="171" spans="1:5" x14ac:dyDescent="0.35">
      <c r="A171" s="5" t="str">
        <f t="shared" si="6"/>
        <v>Break Even</v>
      </c>
      <c r="B171" s="8">
        <f t="shared" si="7"/>
        <v>4357.5294117647118</v>
      </c>
      <c r="C171" s="7">
        <v>123</v>
      </c>
      <c r="D171" s="9">
        <f t="shared" si="8"/>
        <v>6273</v>
      </c>
      <c r="E171" s="9">
        <f t="shared" si="9"/>
        <v>1915.4705882352878</v>
      </c>
    </row>
    <row r="172" spans="1:5" x14ac:dyDescent="0.35">
      <c r="A172" s="5" t="str">
        <f t="shared" si="6"/>
        <v>Break Even</v>
      </c>
      <c r="B172" s="8">
        <f t="shared" si="7"/>
        <v>4394.4117647058883</v>
      </c>
      <c r="C172" s="7">
        <v>124</v>
      </c>
      <c r="D172" s="9">
        <f t="shared" si="8"/>
        <v>6324</v>
      </c>
      <c r="E172" s="9">
        <f t="shared" si="9"/>
        <v>1929.5882352941112</v>
      </c>
    </row>
    <row r="173" spans="1:5" x14ac:dyDescent="0.35">
      <c r="A173" s="5" t="str">
        <f t="shared" si="6"/>
        <v>Break Even</v>
      </c>
      <c r="B173" s="8">
        <f t="shared" si="7"/>
        <v>4431.2941176470649</v>
      </c>
      <c r="C173" s="7">
        <v>125</v>
      </c>
      <c r="D173" s="9">
        <f t="shared" si="8"/>
        <v>6375</v>
      </c>
      <c r="E173" s="9">
        <f t="shared" si="9"/>
        <v>1943.7058823529346</v>
      </c>
    </row>
    <row r="174" spans="1:5" x14ac:dyDescent="0.35">
      <c r="A174" s="5" t="str">
        <f t="shared" si="6"/>
        <v>Break Even</v>
      </c>
      <c r="B174" s="8">
        <f t="shared" si="7"/>
        <v>4468.1764705882415</v>
      </c>
      <c r="C174" s="7">
        <v>126</v>
      </c>
      <c r="D174" s="9">
        <f t="shared" si="8"/>
        <v>6426</v>
      </c>
      <c r="E174" s="9">
        <f t="shared" si="9"/>
        <v>1957.823529411758</v>
      </c>
    </row>
    <row r="175" spans="1:5" x14ac:dyDescent="0.35">
      <c r="A175" s="5" t="str">
        <f t="shared" si="6"/>
        <v>Break Even</v>
      </c>
      <c r="B175" s="8">
        <f t="shared" si="7"/>
        <v>4505.0588235294181</v>
      </c>
      <c r="C175" s="7">
        <v>127</v>
      </c>
      <c r="D175" s="9">
        <f t="shared" si="8"/>
        <v>6477</v>
      </c>
      <c r="E175" s="9">
        <f t="shared" si="9"/>
        <v>1971.9411764705815</v>
      </c>
    </row>
    <row r="176" spans="1:5" x14ac:dyDescent="0.35">
      <c r="A176" s="5" t="str">
        <f t="shared" si="6"/>
        <v>Break Even</v>
      </c>
      <c r="B176" s="8">
        <f t="shared" si="7"/>
        <v>4541.9411764705947</v>
      </c>
      <c r="C176" s="7">
        <v>128</v>
      </c>
      <c r="D176" s="9">
        <f t="shared" si="8"/>
        <v>6528</v>
      </c>
      <c r="E176" s="9">
        <f t="shared" si="9"/>
        <v>1986.0588235294049</v>
      </c>
    </row>
    <row r="177" spans="1:5" x14ac:dyDescent="0.35">
      <c r="A177" s="5" t="str">
        <f t="shared" si="6"/>
        <v>Break Even</v>
      </c>
      <c r="B177" s="8">
        <f t="shared" si="7"/>
        <v>4578.8235294117712</v>
      </c>
      <c r="C177" s="7">
        <v>129</v>
      </c>
      <c r="D177" s="9">
        <f t="shared" si="8"/>
        <v>6579</v>
      </c>
      <c r="E177" s="9">
        <f t="shared" si="9"/>
        <v>2000.1764705882283</v>
      </c>
    </row>
    <row r="178" spans="1:5" x14ac:dyDescent="0.35">
      <c r="A178" s="5" t="str">
        <f t="shared" ref="A178:A241" si="10">IF((D178-E178)&gt;0, "Break Even","")</f>
        <v>Break Even</v>
      </c>
      <c r="B178" s="8">
        <f t="shared" ref="B178:B241" si="11">ABS(D178-E178)</f>
        <v>4615.7058823529478</v>
      </c>
      <c r="C178" s="7">
        <v>130</v>
      </c>
      <c r="D178" s="9">
        <f t="shared" si="8"/>
        <v>6630</v>
      </c>
      <c r="E178" s="9">
        <f t="shared" si="9"/>
        <v>2014.2941176470517</v>
      </c>
    </row>
    <row r="179" spans="1:5" x14ac:dyDescent="0.35">
      <c r="A179" s="5" t="str">
        <f t="shared" si="10"/>
        <v>Break Even</v>
      </c>
      <c r="B179" s="8">
        <f t="shared" si="11"/>
        <v>4652.5882352941244</v>
      </c>
      <c r="C179" s="7">
        <v>131</v>
      </c>
      <c r="D179" s="9">
        <f t="shared" ref="D179:D242" si="12">D178+$F$6*$F$8</f>
        <v>6681</v>
      </c>
      <c r="E179" s="9">
        <f t="shared" si="9"/>
        <v>2028.4117647058752</v>
      </c>
    </row>
    <row r="180" spans="1:5" x14ac:dyDescent="0.35">
      <c r="A180" s="5" t="str">
        <f t="shared" si="10"/>
        <v>Break Even</v>
      </c>
      <c r="B180" s="8">
        <f t="shared" si="11"/>
        <v>4689.470588235301</v>
      </c>
      <c r="C180" s="7">
        <v>132</v>
      </c>
      <c r="D180" s="9">
        <f t="shared" si="12"/>
        <v>6732</v>
      </c>
      <c r="E180" s="9">
        <f t="shared" si="9"/>
        <v>2042.5294117646986</v>
      </c>
    </row>
    <row r="181" spans="1:5" x14ac:dyDescent="0.35">
      <c r="A181" s="5" t="str">
        <f t="shared" si="10"/>
        <v>Break Even</v>
      </c>
      <c r="B181" s="8">
        <f t="shared" si="11"/>
        <v>4726.3529411764775</v>
      </c>
      <c r="C181" s="7">
        <v>133</v>
      </c>
      <c r="D181" s="9">
        <f t="shared" si="12"/>
        <v>6783</v>
      </c>
      <c r="E181" s="9">
        <f t="shared" si="9"/>
        <v>2056.647058823522</v>
      </c>
    </row>
    <row r="182" spans="1:5" x14ac:dyDescent="0.35">
      <c r="A182" s="5" t="str">
        <f t="shared" si="10"/>
        <v>Break Even</v>
      </c>
      <c r="B182" s="8">
        <f t="shared" si="11"/>
        <v>4763.2352941176541</v>
      </c>
      <c r="C182" s="7">
        <v>134</v>
      </c>
      <c r="D182" s="9">
        <f t="shared" si="12"/>
        <v>6834</v>
      </c>
      <c r="E182" s="9">
        <f t="shared" si="9"/>
        <v>2070.7647058823454</v>
      </c>
    </row>
    <row r="183" spans="1:5" x14ac:dyDescent="0.35">
      <c r="A183" s="5" t="str">
        <f t="shared" si="10"/>
        <v>Break Even</v>
      </c>
      <c r="B183" s="8">
        <f t="shared" si="11"/>
        <v>4800.1176470588307</v>
      </c>
      <c r="C183" s="7">
        <v>135</v>
      </c>
      <c r="D183" s="9">
        <f t="shared" si="12"/>
        <v>6885</v>
      </c>
      <c r="E183" s="9">
        <f t="shared" si="9"/>
        <v>2084.8823529411688</v>
      </c>
    </row>
    <row r="184" spans="1:5" x14ac:dyDescent="0.35">
      <c r="A184" s="5" t="str">
        <f t="shared" si="10"/>
        <v>Break Even</v>
      </c>
      <c r="B184" s="8">
        <f t="shared" si="11"/>
        <v>4837.0000000000073</v>
      </c>
      <c r="C184" s="7">
        <v>136</v>
      </c>
      <c r="D184" s="9">
        <f t="shared" si="12"/>
        <v>6936</v>
      </c>
      <c r="E184" s="9">
        <f t="shared" si="9"/>
        <v>2098.9999999999923</v>
      </c>
    </row>
    <row r="185" spans="1:5" x14ac:dyDescent="0.35">
      <c r="A185" s="5" t="str">
        <f t="shared" si="10"/>
        <v>Break Even</v>
      </c>
      <c r="B185" s="8">
        <f t="shared" si="11"/>
        <v>4873.8823529411839</v>
      </c>
      <c r="C185" s="7">
        <v>137</v>
      </c>
      <c r="D185" s="9">
        <f t="shared" si="12"/>
        <v>6987</v>
      </c>
      <c r="E185" s="9">
        <f t="shared" si="9"/>
        <v>2113.1176470588157</v>
      </c>
    </row>
    <row r="186" spans="1:5" x14ac:dyDescent="0.35">
      <c r="A186" s="5" t="str">
        <f t="shared" si="10"/>
        <v>Break Even</v>
      </c>
      <c r="B186" s="8">
        <f t="shared" si="11"/>
        <v>4910.7647058823604</v>
      </c>
      <c r="C186" s="7">
        <v>138</v>
      </c>
      <c r="D186" s="9">
        <f t="shared" si="12"/>
        <v>7038</v>
      </c>
      <c r="E186" s="9">
        <f t="shared" si="9"/>
        <v>2127.2352941176391</v>
      </c>
    </row>
    <row r="187" spans="1:5" x14ac:dyDescent="0.35">
      <c r="A187" s="5" t="str">
        <f t="shared" si="10"/>
        <v>Break Even</v>
      </c>
      <c r="B187" s="8">
        <f t="shared" si="11"/>
        <v>4947.647058823537</v>
      </c>
      <c r="C187" s="7">
        <v>139</v>
      </c>
      <c r="D187" s="9">
        <f t="shared" si="12"/>
        <v>7089</v>
      </c>
      <c r="E187" s="9">
        <f t="shared" si="9"/>
        <v>2141.3529411764625</v>
      </c>
    </row>
    <row r="188" spans="1:5" x14ac:dyDescent="0.35">
      <c r="A188" s="5" t="str">
        <f t="shared" si="10"/>
        <v>Break Even</v>
      </c>
      <c r="B188" s="8">
        <f t="shared" si="11"/>
        <v>4984.5294117647136</v>
      </c>
      <c r="C188" s="7">
        <v>140</v>
      </c>
      <c r="D188" s="9">
        <f t="shared" si="12"/>
        <v>7140</v>
      </c>
      <c r="E188" s="9">
        <f t="shared" si="9"/>
        <v>2155.470588235286</v>
      </c>
    </row>
    <row r="189" spans="1:5" x14ac:dyDescent="0.35">
      <c r="A189" s="5" t="str">
        <f t="shared" si="10"/>
        <v>Break Even</v>
      </c>
      <c r="B189" s="8">
        <f t="shared" si="11"/>
        <v>5021.4117647058902</v>
      </c>
      <c r="C189" s="7">
        <v>141</v>
      </c>
      <c r="D189" s="9">
        <f t="shared" si="12"/>
        <v>7191</v>
      </c>
      <c r="E189" s="9">
        <f t="shared" si="9"/>
        <v>2169.5882352941094</v>
      </c>
    </row>
    <row r="190" spans="1:5" x14ac:dyDescent="0.35">
      <c r="A190" s="5" t="str">
        <f t="shared" si="10"/>
        <v>Break Even</v>
      </c>
      <c r="B190" s="8">
        <f t="shared" si="11"/>
        <v>5058.2941176470667</v>
      </c>
      <c r="C190" s="7">
        <v>142</v>
      </c>
      <c r="D190" s="9">
        <f t="shared" si="12"/>
        <v>7242</v>
      </c>
      <c r="E190" s="9">
        <f t="shared" si="9"/>
        <v>2183.7058823529328</v>
      </c>
    </row>
    <row r="191" spans="1:5" x14ac:dyDescent="0.35">
      <c r="A191" s="5" t="str">
        <f t="shared" si="10"/>
        <v>Break Even</v>
      </c>
      <c r="B191" s="8">
        <f t="shared" si="11"/>
        <v>5095.1764705882433</v>
      </c>
      <c r="C191" s="7">
        <v>143</v>
      </c>
      <c r="D191" s="9">
        <f t="shared" si="12"/>
        <v>7293</v>
      </c>
      <c r="E191" s="9">
        <f t="shared" si="9"/>
        <v>2197.8235294117562</v>
      </c>
    </row>
    <row r="192" spans="1:5" x14ac:dyDescent="0.35">
      <c r="A192" s="5" t="str">
        <f t="shared" si="10"/>
        <v>Break Even</v>
      </c>
      <c r="B192" s="8">
        <f t="shared" si="11"/>
        <v>5132.0588235294199</v>
      </c>
      <c r="C192" s="7">
        <v>144</v>
      </c>
      <c r="D192" s="9">
        <f t="shared" si="12"/>
        <v>7344</v>
      </c>
      <c r="E192" s="9">
        <f t="shared" si="9"/>
        <v>2211.9411764705796</v>
      </c>
    </row>
    <row r="193" spans="1:5" x14ac:dyDescent="0.35">
      <c r="A193" s="5" t="str">
        <f t="shared" si="10"/>
        <v>Break Even</v>
      </c>
      <c r="B193" s="8">
        <f t="shared" si="11"/>
        <v>5168.9411764705965</v>
      </c>
      <c r="C193" s="7">
        <v>145</v>
      </c>
      <c r="D193" s="9">
        <f t="shared" si="12"/>
        <v>7395</v>
      </c>
      <c r="E193" s="9">
        <f t="shared" si="9"/>
        <v>2226.0588235294031</v>
      </c>
    </row>
    <row r="194" spans="1:5" x14ac:dyDescent="0.35">
      <c r="A194" s="5" t="str">
        <f t="shared" si="10"/>
        <v>Break Even</v>
      </c>
      <c r="B194" s="8">
        <f t="shared" si="11"/>
        <v>5205.8235294117731</v>
      </c>
      <c r="C194" s="7">
        <v>146</v>
      </c>
      <c r="D194" s="9">
        <f t="shared" si="12"/>
        <v>7446</v>
      </c>
      <c r="E194" s="9">
        <f t="shared" si="9"/>
        <v>2240.1764705882265</v>
      </c>
    </row>
    <row r="195" spans="1:5" x14ac:dyDescent="0.35">
      <c r="A195" s="5" t="str">
        <f t="shared" si="10"/>
        <v>Break Even</v>
      </c>
      <c r="B195" s="8">
        <f t="shared" si="11"/>
        <v>5242.7058823529496</v>
      </c>
      <c r="C195" s="7">
        <v>147</v>
      </c>
      <c r="D195" s="9">
        <f t="shared" si="12"/>
        <v>7497</v>
      </c>
      <c r="E195" s="9">
        <f t="shared" si="9"/>
        <v>2254.2941176470499</v>
      </c>
    </row>
    <row r="196" spans="1:5" x14ac:dyDescent="0.35">
      <c r="A196" s="5" t="str">
        <f t="shared" si="10"/>
        <v>Break Even</v>
      </c>
      <c r="B196" s="8">
        <f t="shared" si="11"/>
        <v>5279.5882352941262</v>
      </c>
      <c r="C196" s="7">
        <v>148</v>
      </c>
      <c r="D196" s="9">
        <f t="shared" si="12"/>
        <v>7548</v>
      </c>
      <c r="E196" s="9">
        <f t="shared" si="9"/>
        <v>2268.4117647058733</v>
      </c>
    </row>
    <row r="197" spans="1:5" x14ac:dyDescent="0.35">
      <c r="A197" s="5" t="str">
        <f t="shared" si="10"/>
        <v>Break Even</v>
      </c>
      <c r="B197" s="8">
        <f t="shared" si="11"/>
        <v>5316.4705882353028</v>
      </c>
      <c r="C197" s="7">
        <v>149</v>
      </c>
      <c r="D197" s="9">
        <f t="shared" si="12"/>
        <v>7599</v>
      </c>
      <c r="E197" s="9">
        <f t="shared" si="9"/>
        <v>2282.5294117646968</v>
      </c>
    </row>
    <row r="198" spans="1:5" x14ac:dyDescent="0.35">
      <c r="A198" s="5" t="str">
        <f t="shared" si="10"/>
        <v>Break Even</v>
      </c>
      <c r="B198" s="8">
        <f t="shared" si="11"/>
        <v>5353.3529411764794</v>
      </c>
      <c r="C198" s="7">
        <v>150</v>
      </c>
      <c r="D198" s="9">
        <f t="shared" si="12"/>
        <v>7650</v>
      </c>
      <c r="E198" s="9">
        <f t="shared" si="9"/>
        <v>2296.6470588235202</v>
      </c>
    </row>
    <row r="199" spans="1:5" x14ac:dyDescent="0.35">
      <c r="A199" s="5" t="str">
        <f t="shared" si="10"/>
        <v>Break Even</v>
      </c>
      <c r="B199" s="8">
        <f t="shared" si="11"/>
        <v>5390.2352941176559</v>
      </c>
      <c r="C199" s="7">
        <v>151</v>
      </c>
      <c r="D199" s="9">
        <f t="shared" si="12"/>
        <v>7701</v>
      </c>
      <c r="E199" s="9">
        <f t="shared" si="9"/>
        <v>2310.7647058823436</v>
      </c>
    </row>
    <row r="200" spans="1:5" x14ac:dyDescent="0.35">
      <c r="A200" s="5" t="str">
        <f t="shared" si="10"/>
        <v>Break Even</v>
      </c>
      <c r="B200" s="8">
        <f t="shared" si="11"/>
        <v>5427.1176470588325</v>
      </c>
      <c r="C200" s="7">
        <v>152</v>
      </c>
      <c r="D200" s="9">
        <f t="shared" si="12"/>
        <v>7752</v>
      </c>
      <c r="E200" s="9">
        <f t="shared" si="9"/>
        <v>2324.882352941167</v>
      </c>
    </row>
    <row r="201" spans="1:5" x14ac:dyDescent="0.35">
      <c r="A201" s="5" t="str">
        <f t="shared" si="10"/>
        <v>Break Even</v>
      </c>
      <c r="B201" s="8">
        <f t="shared" si="11"/>
        <v>5464.0000000000091</v>
      </c>
      <c r="C201" s="7">
        <v>153</v>
      </c>
      <c r="D201" s="9">
        <f t="shared" si="12"/>
        <v>7803</v>
      </c>
      <c r="E201" s="9">
        <f t="shared" si="9"/>
        <v>2338.9999999999905</v>
      </c>
    </row>
    <row r="202" spans="1:5" x14ac:dyDescent="0.35">
      <c r="A202" s="5" t="str">
        <f t="shared" si="10"/>
        <v>Break Even</v>
      </c>
      <c r="B202" s="8">
        <f t="shared" si="11"/>
        <v>5500.8823529411857</v>
      </c>
      <c r="C202" s="7">
        <v>154</v>
      </c>
      <c r="D202" s="9">
        <f t="shared" si="12"/>
        <v>7854</v>
      </c>
      <c r="E202" s="9">
        <f t="shared" si="9"/>
        <v>2353.1176470588139</v>
      </c>
    </row>
    <row r="203" spans="1:5" x14ac:dyDescent="0.35">
      <c r="A203" s="5" t="str">
        <f t="shared" si="10"/>
        <v>Break Even</v>
      </c>
      <c r="B203" s="8">
        <f t="shared" si="11"/>
        <v>5537.7647058823623</v>
      </c>
      <c r="C203" s="7">
        <v>155</v>
      </c>
      <c r="D203" s="9">
        <f t="shared" si="12"/>
        <v>7905</v>
      </c>
      <c r="E203" s="9">
        <f t="shared" si="9"/>
        <v>2367.2352941176373</v>
      </c>
    </row>
    <row r="204" spans="1:5" x14ac:dyDescent="0.35">
      <c r="A204" s="5" t="str">
        <f t="shared" si="10"/>
        <v>Break Even</v>
      </c>
      <c r="B204" s="8">
        <f t="shared" si="11"/>
        <v>5574.6470588235388</v>
      </c>
      <c r="C204" s="7">
        <v>156</v>
      </c>
      <c r="D204" s="9">
        <f t="shared" si="12"/>
        <v>7956</v>
      </c>
      <c r="E204" s="9">
        <f t="shared" si="9"/>
        <v>2381.3529411764607</v>
      </c>
    </row>
    <row r="205" spans="1:5" x14ac:dyDescent="0.35">
      <c r="A205" s="5" t="str">
        <f t="shared" si="10"/>
        <v>Break Even</v>
      </c>
      <c r="B205" s="8">
        <f t="shared" si="11"/>
        <v>5611.5294117647154</v>
      </c>
      <c r="C205" s="7">
        <v>157</v>
      </c>
      <c r="D205" s="9">
        <f t="shared" si="12"/>
        <v>8007</v>
      </c>
      <c r="E205" s="9">
        <f t="shared" si="9"/>
        <v>2395.4705882352841</v>
      </c>
    </row>
    <row r="206" spans="1:5" x14ac:dyDescent="0.35">
      <c r="A206" s="5" t="str">
        <f t="shared" si="10"/>
        <v>Break Even</v>
      </c>
      <c r="B206" s="8">
        <f t="shared" si="11"/>
        <v>5648.411764705892</v>
      </c>
      <c r="C206" s="7">
        <v>158</v>
      </c>
      <c r="D206" s="9">
        <f t="shared" si="12"/>
        <v>8058</v>
      </c>
      <c r="E206" s="9">
        <f t="shared" si="9"/>
        <v>2409.5882352941076</v>
      </c>
    </row>
    <row r="207" spans="1:5" x14ac:dyDescent="0.35">
      <c r="A207" s="5" t="str">
        <f t="shared" si="10"/>
        <v>Break Even</v>
      </c>
      <c r="B207" s="8">
        <f t="shared" si="11"/>
        <v>5685.2941176470686</v>
      </c>
      <c r="C207" s="7">
        <v>159</v>
      </c>
      <c r="D207" s="9">
        <f t="shared" si="12"/>
        <v>8109</v>
      </c>
      <c r="E207" s="9">
        <f t="shared" si="9"/>
        <v>2423.705882352931</v>
      </c>
    </row>
    <row r="208" spans="1:5" x14ac:dyDescent="0.35">
      <c r="A208" s="5" t="str">
        <f t="shared" si="10"/>
        <v>Break Even</v>
      </c>
      <c r="B208" s="8">
        <f t="shared" si="11"/>
        <v>5722.1764705882451</v>
      </c>
      <c r="C208" s="7">
        <v>160</v>
      </c>
      <c r="D208" s="9">
        <f t="shared" si="12"/>
        <v>8160</v>
      </c>
      <c r="E208" s="9">
        <f t="shared" si="9"/>
        <v>2437.8235294117544</v>
      </c>
    </row>
    <row r="209" spans="1:5" x14ac:dyDescent="0.35">
      <c r="A209" s="5" t="str">
        <f t="shared" si="10"/>
        <v>Break Even</v>
      </c>
      <c r="B209" s="8">
        <f t="shared" si="11"/>
        <v>5759.0588235294217</v>
      </c>
      <c r="C209" s="7">
        <v>161</v>
      </c>
      <c r="D209" s="9">
        <f t="shared" si="12"/>
        <v>8211</v>
      </c>
      <c r="E209" s="9">
        <f t="shared" si="9"/>
        <v>2451.9411764705778</v>
      </c>
    </row>
    <row r="210" spans="1:5" x14ac:dyDescent="0.35">
      <c r="A210" s="5" t="str">
        <f t="shared" si="10"/>
        <v>Break Even</v>
      </c>
      <c r="B210" s="8">
        <f t="shared" si="11"/>
        <v>5795.9411764705983</v>
      </c>
      <c r="C210" s="7">
        <v>162</v>
      </c>
      <c r="D210" s="9">
        <f t="shared" si="12"/>
        <v>8262</v>
      </c>
      <c r="E210" s="9">
        <f t="shared" ref="E210:E273" si="13">E209+$F$6*$F$9/(1-$F$11)</f>
        <v>2466.0588235294013</v>
      </c>
    </row>
    <row r="211" spans="1:5" x14ac:dyDescent="0.35">
      <c r="A211" s="5" t="str">
        <f t="shared" si="10"/>
        <v>Break Even</v>
      </c>
      <c r="B211" s="8">
        <f t="shared" si="11"/>
        <v>5832.8235294117749</v>
      </c>
      <c r="C211" s="7">
        <v>163</v>
      </c>
      <c r="D211" s="9">
        <f t="shared" si="12"/>
        <v>8313</v>
      </c>
      <c r="E211" s="9">
        <f t="shared" si="13"/>
        <v>2480.1764705882247</v>
      </c>
    </row>
    <row r="212" spans="1:5" x14ac:dyDescent="0.35">
      <c r="A212" s="5" t="str">
        <f t="shared" si="10"/>
        <v>Break Even</v>
      </c>
      <c r="B212" s="8">
        <f t="shared" si="11"/>
        <v>5869.7058823529514</v>
      </c>
      <c r="C212" s="7">
        <v>164</v>
      </c>
      <c r="D212" s="9">
        <f t="shared" si="12"/>
        <v>8364</v>
      </c>
      <c r="E212" s="9">
        <f t="shared" si="13"/>
        <v>2494.2941176470481</v>
      </c>
    </row>
    <row r="213" spans="1:5" x14ac:dyDescent="0.35">
      <c r="A213" s="5" t="str">
        <f t="shared" si="10"/>
        <v>Break Even</v>
      </c>
      <c r="B213" s="8">
        <f t="shared" si="11"/>
        <v>5906.588235294128</v>
      </c>
      <c r="C213" s="7">
        <v>165</v>
      </c>
      <c r="D213" s="9">
        <f t="shared" si="12"/>
        <v>8415</v>
      </c>
      <c r="E213" s="9">
        <f t="shared" si="13"/>
        <v>2508.4117647058715</v>
      </c>
    </row>
    <row r="214" spans="1:5" x14ac:dyDescent="0.35">
      <c r="A214" s="5" t="str">
        <f t="shared" si="10"/>
        <v>Break Even</v>
      </c>
      <c r="B214" s="8">
        <f t="shared" si="11"/>
        <v>5943.4705882353046</v>
      </c>
      <c r="C214" s="7">
        <v>166</v>
      </c>
      <c r="D214" s="9">
        <f t="shared" si="12"/>
        <v>8466</v>
      </c>
      <c r="E214" s="9">
        <f t="shared" si="13"/>
        <v>2522.5294117646949</v>
      </c>
    </row>
    <row r="215" spans="1:5" x14ac:dyDescent="0.35">
      <c r="A215" s="5" t="str">
        <f t="shared" si="10"/>
        <v>Break Even</v>
      </c>
      <c r="B215" s="8">
        <f t="shared" si="11"/>
        <v>5980.3529411764812</v>
      </c>
      <c r="C215" s="7">
        <v>167</v>
      </c>
      <c r="D215" s="9">
        <f t="shared" si="12"/>
        <v>8517</v>
      </c>
      <c r="E215" s="9">
        <f t="shared" si="13"/>
        <v>2536.6470588235184</v>
      </c>
    </row>
    <row r="216" spans="1:5" x14ac:dyDescent="0.35">
      <c r="A216" s="5" t="str">
        <f t="shared" si="10"/>
        <v>Break Even</v>
      </c>
      <c r="B216" s="8">
        <f t="shared" si="11"/>
        <v>6017.2352941176578</v>
      </c>
      <c r="C216" s="7">
        <v>168</v>
      </c>
      <c r="D216" s="9">
        <f t="shared" si="12"/>
        <v>8568</v>
      </c>
      <c r="E216" s="9">
        <f t="shared" si="13"/>
        <v>2550.7647058823418</v>
      </c>
    </row>
    <row r="217" spans="1:5" x14ac:dyDescent="0.35">
      <c r="A217" s="5" t="str">
        <f t="shared" si="10"/>
        <v>Break Even</v>
      </c>
      <c r="B217" s="8">
        <f t="shared" si="11"/>
        <v>6054.1176470588343</v>
      </c>
      <c r="C217" s="7">
        <v>169</v>
      </c>
      <c r="D217" s="9">
        <f t="shared" si="12"/>
        <v>8619</v>
      </c>
      <c r="E217" s="9">
        <f t="shared" si="13"/>
        <v>2564.8823529411652</v>
      </c>
    </row>
    <row r="218" spans="1:5" x14ac:dyDescent="0.35">
      <c r="A218" s="5" t="str">
        <f t="shared" si="10"/>
        <v>Break Even</v>
      </c>
      <c r="B218" s="8">
        <f t="shared" si="11"/>
        <v>6091.0000000000109</v>
      </c>
      <c r="C218" s="7">
        <v>170</v>
      </c>
      <c r="D218" s="9">
        <f t="shared" si="12"/>
        <v>8670</v>
      </c>
      <c r="E218" s="9">
        <f t="shared" si="13"/>
        <v>2578.9999999999886</v>
      </c>
    </row>
    <row r="219" spans="1:5" x14ac:dyDescent="0.35">
      <c r="A219" s="5" t="str">
        <f t="shared" si="10"/>
        <v>Break Even</v>
      </c>
      <c r="B219" s="8">
        <f t="shared" si="11"/>
        <v>6127.8823529411875</v>
      </c>
      <c r="C219" s="7">
        <v>171</v>
      </c>
      <c r="D219" s="9">
        <f t="shared" si="12"/>
        <v>8721</v>
      </c>
      <c r="E219" s="9">
        <f t="shared" si="13"/>
        <v>2593.1176470588121</v>
      </c>
    </row>
    <row r="220" spans="1:5" x14ac:dyDescent="0.35">
      <c r="A220" s="5" t="str">
        <f t="shared" si="10"/>
        <v>Break Even</v>
      </c>
      <c r="B220" s="8">
        <f t="shared" si="11"/>
        <v>6164.7647058823641</v>
      </c>
      <c r="C220" s="7">
        <v>172</v>
      </c>
      <c r="D220" s="9">
        <f t="shared" si="12"/>
        <v>8772</v>
      </c>
      <c r="E220" s="9">
        <f t="shared" si="13"/>
        <v>2607.2352941176355</v>
      </c>
    </row>
    <row r="221" spans="1:5" x14ac:dyDescent="0.35">
      <c r="A221" s="5" t="str">
        <f t="shared" si="10"/>
        <v>Break Even</v>
      </c>
      <c r="B221" s="8">
        <f t="shared" si="11"/>
        <v>6201.6470588235406</v>
      </c>
      <c r="C221" s="7">
        <v>173</v>
      </c>
      <c r="D221" s="9">
        <f t="shared" si="12"/>
        <v>8823</v>
      </c>
      <c r="E221" s="9">
        <f t="shared" si="13"/>
        <v>2621.3529411764589</v>
      </c>
    </row>
    <row r="222" spans="1:5" x14ac:dyDescent="0.35">
      <c r="A222" s="5" t="str">
        <f t="shared" si="10"/>
        <v>Break Even</v>
      </c>
      <c r="B222" s="8">
        <f t="shared" si="11"/>
        <v>6238.5294117647172</v>
      </c>
      <c r="C222" s="7">
        <v>174</v>
      </c>
      <c r="D222" s="9">
        <f t="shared" si="12"/>
        <v>8874</v>
      </c>
      <c r="E222" s="9">
        <f t="shared" si="13"/>
        <v>2635.4705882352823</v>
      </c>
    </row>
    <row r="223" spans="1:5" x14ac:dyDescent="0.35">
      <c r="A223" s="5" t="str">
        <f t="shared" si="10"/>
        <v>Break Even</v>
      </c>
      <c r="B223" s="8">
        <f t="shared" si="11"/>
        <v>6275.4117647058938</v>
      </c>
      <c r="C223" s="7">
        <v>175</v>
      </c>
      <c r="D223" s="9">
        <f t="shared" si="12"/>
        <v>8925</v>
      </c>
      <c r="E223" s="9">
        <f t="shared" si="13"/>
        <v>2649.5882352941057</v>
      </c>
    </row>
    <row r="224" spans="1:5" x14ac:dyDescent="0.35">
      <c r="A224" s="5" t="str">
        <f t="shared" si="10"/>
        <v>Break Even</v>
      </c>
      <c r="B224" s="8">
        <f t="shared" si="11"/>
        <v>6312.2941176470704</v>
      </c>
      <c r="C224" s="7">
        <v>176</v>
      </c>
      <c r="D224" s="9">
        <f t="shared" si="12"/>
        <v>8976</v>
      </c>
      <c r="E224" s="9">
        <f t="shared" si="13"/>
        <v>2663.7058823529292</v>
      </c>
    </row>
    <row r="225" spans="1:5" x14ac:dyDescent="0.35">
      <c r="A225" s="5" t="str">
        <f t="shared" si="10"/>
        <v>Break Even</v>
      </c>
      <c r="B225" s="8">
        <f t="shared" si="11"/>
        <v>6349.176470588247</v>
      </c>
      <c r="C225" s="7">
        <v>177</v>
      </c>
      <c r="D225" s="9">
        <f t="shared" si="12"/>
        <v>9027</v>
      </c>
      <c r="E225" s="9">
        <f t="shared" si="13"/>
        <v>2677.8235294117526</v>
      </c>
    </row>
    <row r="226" spans="1:5" x14ac:dyDescent="0.35">
      <c r="A226" s="5" t="str">
        <f t="shared" si="10"/>
        <v>Break Even</v>
      </c>
      <c r="B226" s="8">
        <f t="shared" si="11"/>
        <v>6386.0588235294235</v>
      </c>
      <c r="C226" s="7">
        <v>178</v>
      </c>
      <c r="D226" s="9">
        <f t="shared" si="12"/>
        <v>9078</v>
      </c>
      <c r="E226" s="9">
        <f t="shared" si="13"/>
        <v>2691.941176470576</v>
      </c>
    </row>
    <row r="227" spans="1:5" x14ac:dyDescent="0.35">
      <c r="A227" s="5" t="str">
        <f t="shared" si="10"/>
        <v>Break Even</v>
      </c>
      <c r="B227" s="8">
        <f t="shared" si="11"/>
        <v>6422.9411764706001</v>
      </c>
      <c r="C227" s="7">
        <v>179</v>
      </c>
      <c r="D227" s="9">
        <f t="shared" si="12"/>
        <v>9129</v>
      </c>
      <c r="E227" s="9">
        <f t="shared" si="13"/>
        <v>2706.0588235293994</v>
      </c>
    </row>
    <row r="228" spans="1:5" x14ac:dyDescent="0.35">
      <c r="A228" s="5" t="str">
        <f t="shared" si="10"/>
        <v>Break Even</v>
      </c>
      <c r="B228" s="8">
        <f t="shared" si="11"/>
        <v>6459.8235294117767</v>
      </c>
      <c r="C228" s="7">
        <v>180</v>
      </c>
      <c r="D228" s="9">
        <f t="shared" si="12"/>
        <v>9180</v>
      </c>
      <c r="E228" s="9">
        <f t="shared" si="13"/>
        <v>2720.1764705882229</v>
      </c>
    </row>
    <row r="229" spans="1:5" x14ac:dyDescent="0.35">
      <c r="A229" s="5" t="str">
        <f t="shared" si="10"/>
        <v>Break Even</v>
      </c>
      <c r="B229" s="8">
        <f t="shared" si="11"/>
        <v>6496.7058823529533</v>
      </c>
      <c r="C229" s="7">
        <v>181</v>
      </c>
      <c r="D229" s="9">
        <f t="shared" si="12"/>
        <v>9231</v>
      </c>
      <c r="E229" s="9">
        <f t="shared" si="13"/>
        <v>2734.2941176470463</v>
      </c>
    </row>
    <row r="230" spans="1:5" x14ac:dyDescent="0.35">
      <c r="A230" s="5" t="str">
        <f t="shared" si="10"/>
        <v>Break Even</v>
      </c>
      <c r="B230" s="8">
        <f t="shared" si="11"/>
        <v>6533.5882352941298</v>
      </c>
      <c r="C230" s="7">
        <v>182</v>
      </c>
      <c r="D230" s="9">
        <f t="shared" si="12"/>
        <v>9282</v>
      </c>
      <c r="E230" s="9">
        <f t="shared" si="13"/>
        <v>2748.4117647058697</v>
      </c>
    </row>
    <row r="231" spans="1:5" x14ac:dyDescent="0.35">
      <c r="A231" s="5" t="str">
        <f t="shared" si="10"/>
        <v>Break Even</v>
      </c>
      <c r="B231" s="8">
        <f t="shared" si="11"/>
        <v>6570.4705882353064</v>
      </c>
      <c r="C231" s="7">
        <v>183</v>
      </c>
      <c r="D231" s="9">
        <f t="shared" si="12"/>
        <v>9333</v>
      </c>
      <c r="E231" s="9">
        <f t="shared" si="13"/>
        <v>2762.5294117646931</v>
      </c>
    </row>
    <row r="232" spans="1:5" x14ac:dyDescent="0.35">
      <c r="A232" s="5" t="str">
        <f t="shared" si="10"/>
        <v>Break Even</v>
      </c>
      <c r="B232" s="8">
        <f t="shared" si="11"/>
        <v>6607.352941176483</v>
      </c>
      <c r="C232" s="7">
        <v>184</v>
      </c>
      <c r="D232" s="9">
        <f t="shared" si="12"/>
        <v>9384</v>
      </c>
      <c r="E232" s="9">
        <f t="shared" si="13"/>
        <v>2776.6470588235165</v>
      </c>
    </row>
    <row r="233" spans="1:5" x14ac:dyDescent="0.35">
      <c r="A233" s="5" t="str">
        <f t="shared" si="10"/>
        <v>Break Even</v>
      </c>
      <c r="B233" s="8">
        <f t="shared" si="11"/>
        <v>6644.2352941176596</v>
      </c>
      <c r="C233" s="7">
        <v>185</v>
      </c>
      <c r="D233" s="9">
        <f t="shared" si="12"/>
        <v>9435</v>
      </c>
      <c r="E233" s="9">
        <f t="shared" si="13"/>
        <v>2790.76470588234</v>
      </c>
    </row>
    <row r="234" spans="1:5" x14ac:dyDescent="0.35">
      <c r="A234" s="5" t="str">
        <f t="shared" si="10"/>
        <v>Break Even</v>
      </c>
      <c r="B234" s="8">
        <f t="shared" si="11"/>
        <v>6681.1176470588362</v>
      </c>
      <c r="C234" s="7">
        <v>186</v>
      </c>
      <c r="D234" s="9">
        <f t="shared" si="12"/>
        <v>9486</v>
      </c>
      <c r="E234" s="9">
        <f t="shared" si="13"/>
        <v>2804.8823529411634</v>
      </c>
    </row>
    <row r="235" spans="1:5" x14ac:dyDescent="0.35">
      <c r="A235" s="5" t="str">
        <f t="shared" si="10"/>
        <v>Break Even</v>
      </c>
      <c r="B235" s="8">
        <f t="shared" si="11"/>
        <v>6718.0000000000127</v>
      </c>
      <c r="C235" s="7">
        <v>187</v>
      </c>
      <c r="D235" s="9">
        <f t="shared" si="12"/>
        <v>9537</v>
      </c>
      <c r="E235" s="9">
        <f t="shared" si="13"/>
        <v>2818.9999999999868</v>
      </c>
    </row>
    <row r="236" spans="1:5" x14ac:dyDescent="0.35">
      <c r="A236" s="5" t="str">
        <f t="shared" si="10"/>
        <v>Break Even</v>
      </c>
      <c r="B236" s="8">
        <f t="shared" si="11"/>
        <v>6754.8823529411893</v>
      </c>
      <c r="C236" s="7">
        <v>188</v>
      </c>
      <c r="D236" s="9">
        <f t="shared" si="12"/>
        <v>9588</v>
      </c>
      <c r="E236" s="9">
        <f t="shared" si="13"/>
        <v>2833.1176470588102</v>
      </c>
    </row>
    <row r="237" spans="1:5" x14ac:dyDescent="0.35">
      <c r="A237" s="5" t="str">
        <f t="shared" si="10"/>
        <v>Break Even</v>
      </c>
      <c r="B237" s="8">
        <f t="shared" si="11"/>
        <v>6791.7647058823659</v>
      </c>
      <c r="C237" s="7">
        <v>189</v>
      </c>
      <c r="D237" s="9">
        <f t="shared" si="12"/>
        <v>9639</v>
      </c>
      <c r="E237" s="9">
        <f t="shared" si="13"/>
        <v>2847.2352941176337</v>
      </c>
    </row>
    <row r="238" spans="1:5" x14ac:dyDescent="0.35">
      <c r="A238" s="5" t="str">
        <f t="shared" si="10"/>
        <v>Break Even</v>
      </c>
      <c r="B238" s="8">
        <f t="shared" si="11"/>
        <v>6828.6470588235425</v>
      </c>
      <c r="C238" s="7">
        <v>190</v>
      </c>
      <c r="D238" s="9">
        <f t="shared" si="12"/>
        <v>9690</v>
      </c>
      <c r="E238" s="9">
        <f t="shared" si="13"/>
        <v>2861.3529411764571</v>
      </c>
    </row>
    <row r="239" spans="1:5" x14ac:dyDescent="0.35">
      <c r="A239" s="5" t="str">
        <f t="shared" si="10"/>
        <v>Break Even</v>
      </c>
      <c r="B239" s="8">
        <f t="shared" si="11"/>
        <v>6865.529411764719</v>
      </c>
      <c r="C239" s="7">
        <v>191</v>
      </c>
      <c r="D239" s="9">
        <f t="shared" si="12"/>
        <v>9741</v>
      </c>
      <c r="E239" s="9">
        <f t="shared" si="13"/>
        <v>2875.4705882352805</v>
      </c>
    </row>
    <row r="240" spans="1:5" x14ac:dyDescent="0.35">
      <c r="A240" s="5" t="str">
        <f t="shared" si="10"/>
        <v>Break Even</v>
      </c>
      <c r="B240" s="8">
        <f t="shared" si="11"/>
        <v>6902.4117647058956</v>
      </c>
      <c r="C240" s="7">
        <v>192</v>
      </c>
      <c r="D240" s="9">
        <f t="shared" si="12"/>
        <v>9792</v>
      </c>
      <c r="E240" s="9">
        <f t="shared" si="13"/>
        <v>2889.5882352941039</v>
      </c>
    </row>
    <row r="241" spans="1:5" x14ac:dyDescent="0.35">
      <c r="A241" s="5" t="str">
        <f t="shared" si="10"/>
        <v>Break Even</v>
      </c>
      <c r="B241" s="8">
        <f t="shared" si="11"/>
        <v>6939.2941176470722</v>
      </c>
      <c r="C241" s="7">
        <v>193</v>
      </c>
      <c r="D241" s="9">
        <f t="shared" si="12"/>
        <v>9843</v>
      </c>
      <c r="E241" s="9">
        <f t="shared" si="13"/>
        <v>2903.7058823529273</v>
      </c>
    </row>
    <row r="242" spans="1:5" x14ac:dyDescent="0.35">
      <c r="A242" s="5" t="str">
        <f t="shared" ref="A242:A305" si="14">IF((D242-E242)&gt;0, "Break Even","")</f>
        <v>Break Even</v>
      </c>
      <c r="B242" s="8">
        <f t="shared" ref="B242:B305" si="15">ABS(D242-E242)</f>
        <v>6976.1764705882488</v>
      </c>
      <c r="C242" s="7">
        <v>194</v>
      </c>
      <c r="D242" s="9">
        <f t="shared" si="12"/>
        <v>9894</v>
      </c>
      <c r="E242" s="9">
        <f t="shared" si="13"/>
        <v>2917.8235294117508</v>
      </c>
    </row>
    <row r="243" spans="1:5" x14ac:dyDescent="0.35">
      <c r="A243" s="5" t="str">
        <f t="shared" si="14"/>
        <v>Break Even</v>
      </c>
      <c r="B243" s="8">
        <f t="shared" si="15"/>
        <v>7013.0588235294254</v>
      </c>
      <c r="C243" s="7">
        <v>195</v>
      </c>
      <c r="D243" s="9">
        <f t="shared" ref="D243:D306" si="16">D242+$F$6*$F$8</f>
        <v>9945</v>
      </c>
      <c r="E243" s="9">
        <f t="shared" si="13"/>
        <v>2931.9411764705742</v>
      </c>
    </row>
    <row r="244" spans="1:5" x14ac:dyDescent="0.35">
      <c r="A244" s="5" t="str">
        <f t="shared" si="14"/>
        <v>Break Even</v>
      </c>
      <c r="B244" s="8">
        <f t="shared" si="15"/>
        <v>7049.9411764706019</v>
      </c>
      <c r="C244" s="7">
        <v>196</v>
      </c>
      <c r="D244" s="9">
        <f t="shared" si="16"/>
        <v>9996</v>
      </c>
      <c r="E244" s="9">
        <f t="shared" si="13"/>
        <v>2946.0588235293976</v>
      </c>
    </row>
    <row r="245" spans="1:5" x14ac:dyDescent="0.35">
      <c r="A245" s="5" t="str">
        <f t="shared" si="14"/>
        <v>Break Even</v>
      </c>
      <c r="B245" s="8">
        <f t="shared" si="15"/>
        <v>7086.8235294117785</v>
      </c>
      <c r="C245" s="7">
        <v>197</v>
      </c>
      <c r="D245" s="9">
        <f t="shared" si="16"/>
        <v>10047</v>
      </c>
      <c r="E245" s="9">
        <f t="shared" si="13"/>
        <v>2960.176470588221</v>
      </c>
    </row>
    <row r="246" spans="1:5" x14ac:dyDescent="0.35">
      <c r="A246" s="5" t="str">
        <f t="shared" si="14"/>
        <v>Break Even</v>
      </c>
      <c r="B246" s="8">
        <f t="shared" si="15"/>
        <v>7123.7058823529551</v>
      </c>
      <c r="C246" s="7">
        <v>198</v>
      </c>
      <c r="D246" s="9">
        <f t="shared" si="16"/>
        <v>10098</v>
      </c>
      <c r="E246" s="9">
        <f t="shared" si="13"/>
        <v>2974.2941176470445</v>
      </c>
    </row>
    <row r="247" spans="1:5" x14ac:dyDescent="0.35">
      <c r="A247" s="5" t="str">
        <f t="shared" si="14"/>
        <v>Break Even</v>
      </c>
      <c r="B247" s="8">
        <f t="shared" si="15"/>
        <v>7160.5882352941317</v>
      </c>
      <c r="C247" s="7">
        <v>199</v>
      </c>
      <c r="D247" s="9">
        <f t="shared" si="16"/>
        <v>10149</v>
      </c>
      <c r="E247" s="9">
        <f t="shared" si="13"/>
        <v>2988.4117647058679</v>
      </c>
    </row>
    <row r="248" spans="1:5" x14ac:dyDescent="0.35">
      <c r="A248" s="5" t="str">
        <f t="shared" si="14"/>
        <v>Break Even</v>
      </c>
      <c r="B248" s="8">
        <f t="shared" si="15"/>
        <v>7197.4705882353082</v>
      </c>
      <c r="C248" s="7">
        <v>200</v>
      </c>
      <c r="D248" s="9">
        <f t="shared" si="16"/>
        <v>10200</v>
      </c>
      <c r="E248" s="9">
        <f t="shared" si="13"/>
        <v>3002.5294117646913</v>
      </c>
    </row>
    <row r="249" spans="1:5" x14ac:dyDescent="0.35">
      <c r="A249" s="5" t="str">
        <f t="shared" si="14"/>
        <v>Break Even</v>
      </c>
      <c r="B249" s="8">
        <f t="shared" si="15"/>
        <v>7234.3529411764848</v>
      </c>
      <c r="C249" s="7">
        <v>201</v>
      </c>
      <c r="D249" s="9">
        <f t="shared" si="16"/>
        <v>10251</v>
      </c>
      <c r="E249" s="9">
        <f t="shared" si="13"/>
        <v>3016.6470588235147</v>
      </c>
    </row>
    <row r="250" spans="1:5" x14ac:dyDescent="0.35">
      <c r="A250" s="5" t="str">
        <f t="shared" si="14"/>
        <v>Break Even</v>
      </c>
      <c r="B250" s="8">
        <f t="shared" si="15"/>
        <v>7271.2352941176614</v>
      </c>
      <c r="C250" s="7">
        <v>202</v>
      </c>
      <c r="D250" s="9">
        <f t="shared" si="16"/>
        <v>10302</v>
      </c>
      <c r="E250" s="9">
        <f t="shared" si="13"/>
        <v>3030.7647058823381</v>
      </c>
    </row>
    <row r="251" spans="1:5" x14ac:dyDescent="0.35">
      <c r="A251" s="5" t="str">
        <f t="shared" si="14"/>
        <v>Break Even</v>
      </c>
      <c r="B251" s="8">
        <f t="shared" si="15"/>
        <v>7308.117647058838</v>
      </c>
      <c r="C251" s="7">
        <v>203</v>
      </c>
      <c r="D251" s="9">
        <f t="shared" si="16"/>
        <v>10353</v>
      </c>
      <c r="E251" s="9">
        <f t="shared" si="13"/>
        <v>3044.8823529411616</v>
      </c>
    </row>
    <row r="252" spans="1:5" x14ac:dyDescent="0.35">
      <c r="A252" s="5" t="str">
        <f t="shared" si="14"/>
        <v>Break Even</v>
      </c>
      <c r="B252" s="8">
        <f t="shared" si="15"/>
        <v>7345.0000000000146</v>
      </c>
      <c r="C252" s="7">
        <v>204</v>
      </c>
      <c r="D252" s="9">
        <f t="shared" si="16"/>
        <v>10404</v>
      </c>
      <c r="E252" s="9">
        <f t="shared" si="13"/>
        <v>3058.999999999985</v>
      </c>
    </row>
    <row r="253" spans="1:5" x14ac:dyDescent="0.35">
      <c r="A253" s="5" t="str">
        <f t="shared" si="14"/>
        <v>Break Even</v>
      </c>
      <c r="B253" s="8">
        <f t="shared" si="15"/>
        <v>7381.8823529411911</v>
      </c>
      <c r="C253" s="7">
        <v>205</v>
      </c>
      <c r="D253" s="9">
        <f t="shared" si="16"/>
        <v>10455</v>
      </c>
      <c r="E253" s="9">
        <f t="shared" si="13"/>
        <v>3073.1176470588084</v>
      </c>
    </row>
    <row r="254" spans="1:5" x14ac:dyDescent="0.35">
      <c r="A254" s="5" t="str">
        <f t="shared" si="14"/>
        <v>Break Even</v>
      </c>
      <c r="B254" s="8">
        <f t="shared" si="15"/>
        <v>7418.7647058823677</v>
      </c>
      <c r="C254" s="7">
        <v>206</v>
      </c>
      <c r="D254" s="9">
        <f t="shared" si="16"/>
        <v>10506</v>
      </c>
      <c r="E254" s="9">
        <f t="shared" si="13"/>
        <v>3087.2352941176318</v>
      </c>
    </row>
    <row r="255" spans="1:5" x14ac:dyDescent="0.35">
      <c r="A255" s="5" t="str">
        <f t="shared" si="14"/>
        <v>Break Even</v>
      </c>
      <c r="B255" s="8">
        <f t="shared" si="15"/>
        <v>7455.6470588235443</v>
      </c>
      <c r="C255" s="7">
        <v>207</v>
      </c>
      <c r="D255" s="9">
        <f t="shared" si="16"/>
        <v>10557</v>
      </c>
      <c r="E255" s="9">
        <f t="shared" si="13"/>
        <v>3101.3529411764553</v>
      </c>
    </row>
    <row r="256" spans="1:5" x14ac:dyDescent="0.35">
      <c r="A256" s="5" t="str">
        <f t="shared" si="14"/>
        <v>Break Even</v>
      </c>
      <c r="B256" s="8">
        <f t="shared" si="15"/>
        <v>7492.5294117647209</v>
      </c>
      <c r="C256" s="7">
        <v>208</v>
      </c>
      <c r="D256" s="9">
        <f t="shared" si="16"/>
        <v>10608</v>
      </c>
      <c r="E256" s="9">
        <f t="shared" si="13"/>
        <v>3115.4705882352787</v>
      </c>
    </row>
    <row r="257" spans="1:5" x14ac:dyDescent="0.35">
      <c r="A257" s="5" t="str">
        <f t="shared" si="14"/>
        <v>Break Even</v>
      </c>
      <c r="B257" s="8">
        <f t="shared" si="15"/>
        <v>7529.4117647058974</v>
      </c>
      <c r="C257" s="7">
        <v>209</v>
      </c>
      <c r="D257" s="9">
        <f t="shared" si="16"/>
        <v>10659</v>
      </c>
      <c r="E257" s="9">
        <f t="shared" si="13"/>
        <v>3129.5882352941021</v>
      </c>
    </row>
    <row r="258" spans="1:5" x14ac:dyDescent="0.35">
      <c r="A258" s="5" t="str">
        <f t="shared" si="14"/>
        <v>Break Even</v>
      </c>
      <c r="B258" s="8">
        <f t="shared" si="15"/>
        <v>7566.294117647074</v>
      </c>
      <c r="C258" s="7">
        <v>210</v>
      </c>
      <c r="D258" s="9">
        <f t="shared" si="16"/>
        <v>10710</v>
      </c>
      <c r="E258" s="9">
        <f t="shared" si="13"/>
        <v>3143.7058823529255</v>
      </c>
    </row>
    <row r="259" spans="1:5" x14ac:dyDescent="0.35">
      <c r="A259" s="5" t="str">
        <f t="shared" si="14"/>
        <v>Break Even</v>
      </c>
      <c r="B259" s="8">
        <f t="shared" si="15"/>
        <v>7603.1764705882506</v>
      </c>
      <c r="C259" s="7">
        <v>211</v>
      </c>
      <c r="D259" s="9">
        <f t="shared" si="16"/>
        <v>10761</v>
      </c>
      <c r="E259" s="9">
        <f t="shared" si="13"/>
        <v>3157.823529411749</v>
      </c>
    </row>
    <row r="260" spans="1:5" x14ac:dyDescent="0.35">
      <c r="A260" s="5" t="str">
        <f t="shared" si="14"/>
        <v>Break Even</v>
      </c>
      <c r="B260" s="8">
        <f t="shared" si="15"/>
        <v>7640.0588235294272</v>
      </c>
      <c r="C260" s="7">
        <v>212</v>
      </c>
      <c r="D260" s="9">
        <f t="shared" si="16"/>
        <v>10812</v>
      </c>
      <c r="E260" s="9">
        <f t="shared" si="13"/>
        <v>3171.9411764705724</v>
      </c>
    </row>
    <row r="261" spans="1:5" x14ac:dyDescent="0.35">
      <c r="A261" s="5" t="str">
        <f t="shared" si="14"/>
        <v>Break Even</v>
      </c>
      <c r="B261" s="8">
        <f t="shared" si="15"/>
        <v>7676.9411764706038</v>
      </c>
      <c r="C261" s="7">
        <v>213</v>
      </c>
      <c r="D261" s="9">
        <f t="shared" si="16"/>
        <v>10863</v>
      </c>
      <c r="E261" s="9">
        <f t="shared" si="13"/>
        <v>3186.0588235293958</v>
      </c>
    </row>
    <row r="262" spans="1:5" x14ac:dyDescent="0.35">
      <c r="A262" s="5" t="str">
        <f t="shared" si="14"/>
        <v>Break Even</v>
      </c>
      <c r="B262" s="8">
        <f t="shared" si="15"/>
        <v>7713.8235294117803</v>
      </c>
      <c r="C262" s="7">
        <v>214</v>
      </c>
      <c r="D262" s="9">
        <f t="shared" si="16"/>
        <v>10914</v>
      </c>
      <c r="E262" s="9">
        <f t="shared" si="13"/>
        <v>3200.1764705882192</v>
      </c>
    </row>
    <row r="263" spans="1:5" x14ac:dyDescent="0.35">
      <c r="A263" s="5" t="str">
        <f t="shared" si="14"/>
        <v>Break Even</v>
      </c>
      <c r="B263" s="8">
        <f t="shared" si="15"/>
        <v>7750.7058823529569</v>
      </c>
      <c r="C263" s="7">
        <v>215</v>
      </c>
      <c r="D263" s="9">
        <f t="shared" si="16"/>
        <v>10965</v>
      </c>
      <c r="E263" s="9">
        <f t="shared" si="13"/>
        <v>3214.2941176470426</v>
      </c>
    </row>
    <row r="264" spans="1:5" x14ac:dyDescent="0.35">
      <c r="A264" s="5" t="str">
        <f t="shared" si="14"/>
        <v>Break Even</v>
      </c>
      <c r="B264" s="8">
        <f t="shared" si="15"/>
        <v>7787.5882352941335</v>
      </c>
      <c r="C264" s="7">
        <v>216</v>
      </c>
      <c r="D264" s="9">
        <f t="shared" si="16"/>
        <v>11016</v>
      </c>
      <c r="E264" s="9">
        <f t="shared" si="13"/>
        <v>3228.4117647058661</v>
      </c>
    </row>
    <row r="265" spans="1:5" x14ac:dyDescent="0.35">
      <c r="A265" s="5" t="str">
        <f t="shared" si="14"/>
        <v>Break Even</v>
      </c>
      <c r="B265" s="8">
        <f t="shared" si="15"/>
        <v>7824.4705882353101</v>
      </c>
      <c r="C265" s="7">
        <v>217</v>
      </c>
      <c r="D265" s="9">
        <f t="shared" si="16"/>
        <v>11067</v>
      </c>
      <c r="E265" s="9">
        <f t="shared" si="13"/>
        <v>3242.5294117646895</v>
      </c>
    </row>
    <row r="266" spans="1:5" x14ac:dyDescent="0.35">
      <c r="A266" s="5" t="str">
        <f t="shared" si="14"/>
        <v>Break Even</v>
      </c>
      <c r="B266" s="8">
        <f t="shared" si="15"/>
        <v>7861.3529411764866</v>
      </c>
      <c r="C266" s="7">
        <v>218</v>
      </c>
      <c r="D266" s="9">
        <f t="shared" si="16"/>
        <v>11118</v>
      </c>
      <c r="E266" s="9">
        <f t="shared" si="13"/>
        <v>3256.6470588235129</v>
      </c>
    </row>
    <row r="267" spans="1:5" x14ac:dyDescent="0.35">
      <c r="A267" s="5" t="str">
        <f t="shared" si="14"/>
        <v>Break Even</v>
      </c>
      <c r="B267" s="8">
        <f t="shared" si="15"/>
        <v>7898.2352941176632</v>
      </c>
      <c r="C267" s="7">
        <v>219</v>
      </c>
      <c r="D267" s="9">
        <f t="shared" si="16"/>
        <v>11169</v>
      </c>
      <c r="E267" s="9">
        <f t="shared" si="13"/>
        <v>3270.7647058823363</v>
      </c>
    </row>
    <row r="268" spans="1:5" x14ac:dyDescent="0.35">
      <c r="A268" s="5" t="str">
        <f t="shared" si="14"/>
        <v>Break Even</v>
      </c>
      <c r="B268" s="8">
        <f t="shared" si="15"/>
        <v>7935.1176470588398</v>
      </c>
      <c r="C268" s="7">
        <v>220</v>
      </c>
      <c r="D268" s="9">
        <f t="shared" si="16"/>
        <v>11220</v>
      </c>
      <c r="E268" s="9">
        <f t="shared" si="13"/>
        <v>3284.8823529411598</v>
      </c>
    </row>
    <row r="269" spans="1:5" x14ac:dyDescent="0.35">
      <c r="A269" s="5" t="str">
        <f t="shared" si="14"/>
        <v>Break Even</v>
      </c>
      <c r="B269" s="8">
        <f t="shared" si="15"/>
        <v>7972.0000000000164</v>
      </c>
      <c r="C269" s="7">
        <v>221</v>
      </c>
      <c r="D269" s="9">
        <f t="shared" si="16"/>
        <v>11271</v>
      </c>
      <c r="E269" s="9">
        <f t="shared" si="13"/>
        <v>3298.9999999999832</v>
      </c>
    </row>
    <row r="270" spans="1:5" x14ac:dyDescent="0.35">
      <c r="A270" s="5" t="str">
        <f t="shared" si="14"/>
        <v>Break Even</v>
      </c>
      <c r="B270" s="8">
        <f t="shared" si="15"/>
        <v>8008.8823529411929</v>
      </c>
      <c r="C270" s="7">
        <v>222</v>
      </c>
      <c r="D270" s="9">
        <f t="shared" si="16"/>
        <v>11322</v>
      </c>
      <c r="E270" s="9">
        <f t="shared" si="13"/>
        <v>3313.1176470588066</v>
      </c>
    </row>
    <row r="271" spans="1:5" x14ac:dyDescent="0.35">
      <c r="A271" s="5" t="str">
        <f t="shared" si="14"/>
        <v>Break Even</v>
      </c>
      <c r="B271" s="8">
        <f t="shared" si="15"/>
        <v>8045.7647058823695</v>
      </c>
      <c r="C271" s="7">
        <v>223</v>
      </c>
      <c r="D271" s="9">
        <f t="shared" si="16"/>
        <v>11373</v>
      </c>
      <c r="E271" s="9">
        <f t="shared" si="13"/>
        <v>3327.23529411763</v>
      </c>
    </row>
    <row r="272" spans="1:5" x14ac:dyDescent="0.35">
      <c r="A272" s="5" t="str">
        <f t="shared" si="14"/>
        <v>Break Even</v>
      </c>
      <c r="B272" s="8">
        <f t="shared" si="15"/>
        <v>8082.6470588235461</v>
      </c>
      <c r="C272" s="7">
        <v>224</v>
      </c>
      <c r="D272" s="9">
        <f t="shared" si="16"/>
        <v>11424</v>
      </c>
      <c r="E272" s="9">
        <f t="shared" si="13"/>
        <v>3341.3529411764534</v>
      </c>
    </row>
    <row r="273" spans="1:5" x14ac:dyDescent="0.35">
      <c r="A273" s="5" t="str">
        <f t="shared" si="14"/>
        <v>Break Even</v>
      </c>
      <c r="B273" s="8">
        <f t="shared" si="15"/>
        <v>8119.5294117647227</v>
      </c>
      <c r="C273" s="7">
        <v>225</v>
      </c>
      <c r="D273" s="9">
        <f t="shared" si="16"/>
        <v>11475</v>
      </c>
      <c r="E273" s="9">
        <f t="shared" si="13"/>
        <v>3355.4705882352769</v>
      </c>
    </row>
    <row r="274" spans="1:5" x14ac:dyDescent="0.35">
      <c r="A274" s="5" t="str">
        <f t="shared" si="14"/>
        <v>Break Even</v>
      </c>
      <c r="B274" s="8">
        <f t="shared" si="15"/>
        <v>8156.4117647058993</v>
      </c>
      <c r="C274" s="7">
        <v>226</v>
      </c>
      <c r="D274" s="9">
        <f t="shared" si="16"/>
        <v>11526</v>
      </c>
      <c r="E274" s="9">
        <f t="shared" ref="E274:E308" si="17">E273+$F$6*$F$9/(1-$F$11)</f>
        <v>3369.5882352941003</v>
      </c>
    </row>
    <row r="275" spans="1:5" x14ac:dyDescent="0.35">
      <c r="A275" s="5" t="str">
        <f t="shared" si="14"/>
        <v>Break Even</v>
      </c>
      <c r="B275" s="8">
        <f t="shared" si="15"/>
        <v>8193.2941176470758</v>
      </c>
      <c r="C275" s="7">
        <v>227</v>
      </c>
      <c r="D275" s="9">
        <f t="shared" si="16"/>
        <v>11577</v>
      </c>
      <c r="E275" s="9">
        <f t="shared" si="17"/>
        <v>3383.7058823529237</v>
      </c>
    </row>
    <row r="276" spans="1:5" x14ac:dyDescent="0.35">
      <c r="A276" s="5" t="str">
        <f t="shared" si="14"/>
        <v>Break Even</v>
      </c>
      <c r="B276" s="8">
        <f t="shared" si="15"/>
        <v>8230.1764705882524</v>
      </c>
      <c r="C276" s="7">
        <v>228</v>
      </c>
      <c r="D276" s="9">
        <f t="shared" si="16"/>
        <v>11628</v>
      </c>
      <c r="E276" s="9">
        <f t="shared" si="17"/>
        <v>3397.8235294117471</v>
      </c>
    </row>
    <row r="277" spans="1:5" x14ac:dyDescent="0.35">
      <c r="A277" s="5" t="str">
        <f t="shared" si="14"/>
        <v>Break Even</v>
      </c>
      <c r="B277" s="8">
        <f t="shared" si="15"/>
        <v>8267.058823529429</v>
      </c>
      <c r="C277" s="7">
        <v>229</v>
      </c>
      <c r="D277" s="9">
        <f t="shared" si="16"/>
        <v>11679</v>
      </c>
      <c r="E277" s="9">
        <f t="shared" si="17"/>
        <v>3411.9411764705706</v>
      </c>
    </row>
    <row r="278" spans="1:5" x14ac:dyDescent="0.35">
      <c r="A278" s="5" t="str">
        <f t="shared" si="14"/>
        <v>Break Even</v>
      </c>
      <c r="B278" s="8">
        <f t="shared" si="15"/>
        <v>8303.9411764706056</v>
      </c>
      <c r="C278" s="7">
        <v>230</v>
      </c>
      <c r="D278" s="9">
        <f t="shared" si="16"/>
        <v>11730</v>
      </c>
      <c r="E278" s="9">
        <f t="shared" si="17"/>
        <v>3426.058823529394</v>
      </c>
    </row>
    <row r="279" spans="1:5" x14ac:dyDescent="0.35">
      <c r="A279" s="5" t="str">
        <f t="shared" si="14"/>
        <v>Break Even</v>
      </c>
      <c r="B279" s="8">
        <f t="shared" si="15"/>
        <v>8340.8235294117821</v>
      </c>
      <c r="C279" s="7">
        <v>231</v>
      </c>
      <c r="D279" s="9">
        <f t="shared" si="16"/>
        <v>11781</v>
      </c>
      <c r="E279" s="9">
        <f t="shared" si="17"/>
        <v>3440.1764705882174</v>
      </c>
    </row>
    <row r="280" spans="1:5" x14ac:dyDescent="0.35">
      <c r="A280" s="5" t="str">
        <f t="shared" si="14"/>
        <v>Break Even</v>
      </c>
      <c r="B280" s="8">
        <f t="shared" si="15"/>
        <v>8377.7058823529587</v>
      </c>
      <c r="C280" s="7">
        <v>232</v>
      </c>
      <c r="D280" s="9">
        <f t="shared" si="16"/>
        <v>11832</v>
      </c>
      <c r="E280" s="9">
        <f t="shared" si="17"/>
        <v>3454.2941176470408</v>
      </c>
    </row>
    <row r="281" spans="1:5" x14ac:dyDescent="0.35">
      <c r="A281" s="5" t="str">
        <f t="shared" si="14"/>
        <v>Break Even</v>
      </c>
      <c r="B281" s="8">
        <f t="shared" si="15"/>
        <v>8414.5882352941353</v>
      </c>
      <c r="C281" s="7">
        <v>233</v>
      </c>
      <c r="D281" s="9">
        <f t="shared" si="16"/>
        <v>11883</v>
      </c>
      <c r="E281" s="9">
        <f t="shared" si="17"/>
        <v>3468.4117647058642</v>
      </c>
    </row>
    <row r="282" spans="1:5" x14ac:dyDescent="0.35">
      <c r="A282" s="5" t="str">
        <f t="shared" si="14"/>
        <v>Break Even</v>
      </c>
      <c r="B282" s="8">
        <f t="shared" si="15"/>
        <v>8451.4705882353119</v>
      </c>
      <c r="C282" s="7">
        <v>234</v>
      </c>
      <c r="D282" s="9">
        <f t="shared" si="16"/>
        <v>11934</v>
      </c>
      <c r="E282" s="9">
        <f t="shared" si="17"/>
        <v>3482.5294117646877</v>
      </c>
    </row>
    <row r="283" spans="1:5" x14ac:dyDescent="0.35">
      <c r="A283" s="5" t="str">
        <f t="shared" si="14"/>
        <v>Break Even</v>
      </c>
      <c r="B283" s="8">
        <f t="shared" si="15"/>
        <v>8488.3529411764885</v>
      </c>
      <c r="C283" s="7">
        <v>235</v>
      </c>
      <c r="D283" s="9">
        <f t="shared" si="16"/>
        <v>11985</v>
      </c>
      <c r="E283" s="9">
        <f t="shared" si="17"/>
        <v>3496.6470588235111</v>
      </c>
    </row>
    <row r="284" spans="1:5" x14ac:dyDescent="0.35">
      <c r="A284" s="5" t="str">
        <f t="shared" si="14"/>
        <v>Break Even</v>
      </c>
      <c r="B284" s="8">
        <f t="shared" si="15"/>
        <v>8525.235294117665</v>
      </c>
      <c r="C284" s="7">
        <v>236</v>
      </c>
      <c r="D284" s="9">
        <f t="shared" si="16"/>
        <v>12036</v>
      </c>
      <c r="E284" s="9">
        <f t="shared" si="17"/>
        <v>3510.7647058823345</v>
      </c>
    </row>
    <row r="285" spans="1:5" x14ac:dyDescent="0.35">
      <c r="A285" s="5" t="str">
        <f t="shared" si="14"/>
        <v>Break Even</v>
      </c>
      <c r="B285" s="8">
        <f t="shared" si="15"/>
        <v>8562.1176470588416</v>
      </c>
      <c r="C285" s="7">
        <v>237</v>
      </c>
      <c r="D285" s="9">
        <f t="shared" si="16"/>
        <v>12087</v>
      </c>
      <c r="E285" s="9">
        <f t="shared" si="17"/>
        <v>3524.8823529411579</v>
      </c>
    </row>
    <row r="286" spans="1:5" x14ac:dyDescent="0.35">
      <c r="A286" s="5" t="str">
        <f t="shared" si="14"/>
        <v>Break Even</v>
      </c>
      <c r="B286" s="8">
        <f t="shared" si="15"/>
        <v>8599.0000000000182</v>
      </c>
      <c r="C286" s="7">
        <v>238</v>
      </c>
      <c r="D286" s="9">
        <f t="shared" si="16"/>
        <v>12138</v>
      </c>
      <c r="E286" s="9">
        <f t="shared" si="17"/>
        <v>3538.9999999999814</v>
      </c>
    </row>
    <row r="287" spans="1:5" x14ac:dyDescent="0.35">
      <c r="A287" s="5" t="str">
        <f t="shared" si="14"/>
        <v>Break Even</v>
      </c>
      <c r="B287" s="8">
        <f t="shared" si="15"/>
        <v>8635.8823529411948</v>
      </c>
      <c r="C287" s="7">
        <v>239</v>
      </c>
      <c r="D287" s="9">
        <f t="shared" si="16"/>
        <v>12189</v>
      </c>
      <c r="E287" s="9">
        <f t="shared" si="17"/>
        <v>3553.1176470588048</v>
      </c>
    </row>
    <row r="288" spans="1:5" x14ac:dyDescent="0.35">
      <c r="A288" s="5" t="str">
        <f t="shared" si="14"/>
        <v>Break Even</v>
      </c>
      <c r="B288" s="8">
        <f t="shared" si="15"/>
        <v>8672.7647058823713</v>
      </c>
      <c r="C288" s="7">
        <v>240</v>
      </c>
      <c r="D288" s="9">
        <f t="shared" si="16"/>
        <v>12240</v>
      </c>
      <c r="E288" s="9">
        <f t="shared" si="17"/>
        <v>3567.2352941176282</v>
      </c>
    </row>
    <row r="289" spans="1:5" x14ac:dyDescent="0.35">
      <c r="A289" s="5" t="str">
        <f t="shared" si="14"/>
        <v>Break Even</v>
      </c>
      <c r="B289" s="8">
        <f t="shared" si="15"/>
        <v>8709.6470588235479</v>
      </c>
      <c r="C289" s="7">
        <v>241</v>
      </c>
      <c r="D289" s="9">
        <f t="shared" si="16"/>
        <v>12291</v>
      </c>
      <c r="E289" s="9">
        <f t="shared" si="17"/>
        <v>3581.3529411764516</v>
      </c>
    </row>
    <row r="290" spans="1:5" x14ac:dyDescent="0.35">
      <c r="A290" s="5" t="str">
        <f t="shared" si="14"/>
        <v>Break Even</v>
      </c>
      <c r="B290" s="8">
        <f t="shared" si="15"/>
        <v>8746.5294117647245</v>
      </c>
      <c r="C290" s="7">
        <v>242</v>
      </c>
      <c r="D290" s="9">
        <f t="shared" si="16"/>
        <v>12342</v>
      </c>
      <c r="E290" s="9">
        <f t="shared" si="17"/>
        <v>3595.470588235275</v>
      </c>
    </row>
    <row r="291" spans="1:5" x14ac:dyDescent="0.35">
      <c r="A291" s="5" t="str">
        <f t="shared" si="14"/>
        <v>Break Even</v>
      </c>
      <c r="B291" s="8">
        <f t="shared" si="15"/>
        <v>8783.4117647059011</v>
      </c>
      <c r="C291" s="7">
        <v>243</v>
      </c>
      <c r="D291" s="9">
        <f t="shared" si="16"/>
        <v>12393</v>
      </c>
      <c r="E291" s="9">
        <f t="shared" si="17"/>
        <v>3609.5882352940985</v>
      </c>
    </row>
    <row r="292" spans="1:5" x14ac:dyDescent="0.35">
      <c r="A292" s="5" t="str">
        <f t="shared" si="14"/>
        <v>Break Even</v>
      </c>
      <c r="B292" s="8">
        <f t="shared" si="15"/>
        <v>8820.2941176470777</v>
      </c>
      <c r="C292" s="7">
        <v>244</v>
      </c>
      <c r="D292" s="9">
        <f t="shared" si="16"/>
        <v>12444</v>
      </c>
      <c r="E292" s="9">
        <f t="shared" si="17"/>
        <v>3623.7058823529219</v>
      </c>
    </row>
    <row r="293" spans="1:5" x14ac:dyDescent="0.35">
      <c r="A293" s="5" t="str">
        <f t="shared" si="14"/>
        <v>Break Even</v>
      </c>
      <c r="B293" s="8">
        <f t="shared" si="15"/>
        <v>8857.1764705882542</v>
      </c>
      <c r="C293" s="7">
        <v>245</v>
      </c>
      <c r="D293" s="9">
        <f t="shared" si="16"/>
        <v>12495</v>
      </c>
      <c r="E293" s="9">
        <f t="shared" si="17"/>
        <v>3637.8235294117453</v>
      </c>
    </row>
    <row r="294" spans="1:5" x14ac:dyDescent="0.35">
      <c r="A294" s="5" t="str">
        <f t="shared" si="14"/>
        <v>Break Even</v>
      </c>
      <c r="B294" s="8">
        <f t="shared" si="15"/>
        <v>8894.0588235294308</v>
      </c>
      <c r="C294" s="7">
        <v>246</v>
      </c>
      <c r="D294" s="9">
        <f t="shared" si="16"/>
        <v>12546</v>
      </c>
      <c r="E294" s="9">
        <f t="shared" si="17"/>
        <v>3651.9411764705687</v>
      </c>
    </row>
    <row r="295" spans="1:5" x14ac:dyDescent="0.35">
      <c r="A295" s="5" t="str">
        <f t="shared" si="14"/>
        <v>Break Even</v>
      </c>
      <c r="B295" s="8">
        <f t="shared" si="15"/>
        <v>8930.9411764706074</v>
      </c>
      <c r="C295" s="7">
        <v>247</v>
      </c>
      <c r="D295" s="9">
        <f t="shared" si="16"/>
        <v>12597</v>
      </c>
      <c r="E295" s="9">
        <f t="shared" si="17"/>
        <v>3666.0588235293922</v>
      </c>
    </row>
    <row r="296" spans="1:5" x14ac:dyDescent="0.35">
      <c r="A296" s="5" t="str">
        <f t="shared" si="14"/>
        <v>Break Even</v>
      </c>
      <c r="B296" s="8">
        <f t="shared" si="15"/>
        <v>8967.823529411784</v>
      </c>
      <c r="C296" s="7">
        <v>248</v>
      </c>
      <c r="D296" s="9">
        <f t="shared" si="16"/>
        <v>12648</v>
      </c>
      <c r="E296" s="9">
        <f t="shared" si="17"/>
        <v>3680.1764705882156</v>
      </c>
    </row>
    <row r="297" spans="1:5" x14ac:dyDescent="0.35">
      <c r="A297" s="5" t="str">
        <f t="shared" si="14"/>
        <v>Break Even</v>
      </c>
      <c r="B297" s="8">
        <f t="shared" si="15"/>
        <v>9004.7058823529605</v>
      </c>
      <c r="C297" s="7">
        <v>249</v>
      </c>
      <c r="D297" s="9">
        <f t="shared" si="16"/>
        <v>12699</v>
      </c>
      <c r="E297" s="9">
        <f t="shared" si="17"/>
        <v>3694.294117647039</v>
      </c>
    </row>
    <row r="298" spans="1:5" x14ac:dyDescent="0.35">
      <c r="A298" s="5" t="str">
        <f t="shared" si="14"/>
        <v>Break Even</v>
      </c>
      <c r="B298" s="8">
        <f t="shared" si="15"/>
        <v>9041.5882352941371</v>
      </c>
      <c r="C298" s="7">
        <v>250</v>
      </c>
      <c r="D298" s="9">
        <f t="shared" si="16"/>
        <v>12750</v>
      </c>
      <c r="E298" s="9">
        <f t="shared" si="17"/>
        <v>3708.4117647058624</v>
      </c>
    </row>
    <row r="299" spans="1:5" x14ac:dyDescent="0.35">
      <c r="A299" s="5" t="str">
        <f t="shared" si="14"/>
        <v>Break Even</v>
      </c>
      <c r="B299" s="8">
        <f t="shared" si="15"/>
        <v>9078.4705882353137</v>
      </c>
      <c r="C299" s="7">
        <v>251</v>
      </c>
      <c r="D299" s="9">
        <f t="shared" si="16"/>
        <v>12801</v>
      </c>
      <c r="E299" s="9">
        <f t="shared" si="17"/>
        <v>3722.5294117646858</v>
      </c>
    </row>
    <row r="300" spans="1:5" x14ac:dyDescent="0.35">
      <c r="A300" s="5" t="str">
        <f t="shared" si="14"/>
        <v>Break Even</v>
      </c>
      <c r="B300" s="8">
        <f t="shared" si="15"/>
        <v>9115.3529411764903</v>
      </c>
      <c r="C300" s="7">
        <v>252</v>
      </c>
      <c r="D300" s="9">
        <f t="shared" si="16"/>
        <v>12852</v>
      </c>
      <c r="E300" s="9">
        <f t="shared" si="17"/>
        <v>3736.6470588235093</v>
      </c>
    </row>
    <row r="301" spans="1:5" x14ac:dyDescent="0.35">
      <c r="A301" s="5" t="str">
        <f t="shared" si="14"/>
        <v>Break Even</v>
      </c>
      <c r="B301" s="8">
        <f t="shared" si="15"/>
        <v>9152.2352941176669</v>
      </c>
      <c r="C301" s="7">
        <v>253</v>
      </c>
      <c r="D301" s="9">
        <f t="shared" si="16"/>
        <v>12903</v>
      </c>
      <c r="E301" s="9">
        <f t="shared" si="17"/>
        <v>3750.7647058823327</v>
      </c>
    </row>
    <row r="302" spans="1:5" x14ac:dyDescent="0.35">
      <c r="A302" s="5" t="str">
        <f t="shared" si="14"/>
        <v>Break Even</v>
      </c>
      <c r="B302" s="8">
        <f t="shared" si="15"/>
        <v>9189.1176470588434</v>
      </c>
      <c r="C302" s="7">
        <v>254</v>
      </c>
      <c r="D302" s="9">
        <f t="shared" si="16"/>
        <v>12954</v>
      </c>
      <c r="E302" s="9">
        <f t="shared" si="17"/>
        <v>3764.8823529411561</v>
      </c>
    </row>
    <row r="303" spans="1:5" x14ac:dyDescent="0.35">
      <c r="A303" s="5" t="str">
        <f t="shared" si="14"/>
        <v>Break Even</v>
      </c>
      <c r="B303" s="8">
        <f t="shared" si="15"/>
        <v>9226.00000000002</v>
      </c>
      <c r="C303" s="7">
        <v>255</v>
      </c>
      <c r="D303" s="9">
        <f t="shared" si="16"/>
        <v>13005</v>
      </c>
      <c r="E303" s="9">
        <f t="shared" si="17"/>
        <v>3778.9999999999795</v>
      </c>
    </row>
    <row r="304" spans="1:5" x14ac:dyDescent="0.35">
      <c r="A304" s="5" t="str">
        <f t="shared" si="14"/>
        <v>Break Even</v>
      </c>
      <c r="B304" s="8">
        <f t="shared" si="15"/>
        <v>9262.8823529411966</v>
      </c>
      <c r="C304" s="7">
        <v>256</v>
      </c>
      <c r="D304" s="9">
        <f t="shared" si="16"/>
        <v>13056</v>
      </c>
      <c r="E304" s="9">
        <f t="shared" si="17"/>
        <v>3793.117647058803</v>
      </c>
    </row>
    <row r="305" spans="1:5" x14ac:dyDescent="0.35">
      <c r="A305" s="5" t="str">
        <f t="shared" si="14"/>
        <v>Break Even</v>
      </c>
      <c r="B305" s="8">
        <f t="shared" si="15"/>
        <v>9299.7647058823732</v>
      </c>
      <c r="C305" s="7">
        <v>257</v>
      </c>
      <c r="D305" s="9">
        <f t="shared" si="16"/>
        <v>13107</v>
      </c>
      <c r="E305" s="9">
        <f t="shared" si="17"/>
        <v>3807.2352941176264</v>
      </c>
    </row>
    <row r="306" spans="1:5" x14ac:dyDescent="0.35">
      <c r="A306" s="5" t="str">
        <f t="shared" ref="A306:A308" si="18">IF((D306-E306)&gt;0, "Break Even","")</f>
        <v>Break Even</v>
      </c>
      <c r="B306" s="8">
        <f t="shared" ref="B306:B308" si="19">ABS(D306-E306)</f>
        <v>9336.6470588235497</v>
      </c>
      <c r="C306" s="7">
        <v>258</v>
      </c>
      <c r="D306" s="9">
        <f t="shared" si="16"/>
        <v>13158</v>
      </c>
      <c r="E306" s="9">
        <f t="shared" si="17"/>
        <v>3821.3529411764498</v>
      </c>
    </row>
    <row r="307" spans="1:5" x14ac:dyDescent="0.35">
      <c r="A307" s="5" t="str">
        <f t="shared" si="18"/>
        <v>Break Even</v>
      </c>
      <c r="B307" s="8">
        <f t="shared" si="19"/>
        <v>9373.5294117647263</v>
      </c>
      <c r="C307" s="7">
        <v>259</v>
      </c>
      <c r="D307" s="9">
        <f t="shared" ref="D307:D308" si="20">D306+$F$6*$F$8</f>
        <v>13209</v>
      </c>
      <c r="E307" s="9">
        <f t="shared" si="17"/>
        <v>3835.4705882352732</v>
      </c>
    </row>
    <row r="308" spans="1:5" x14ac:dyDescent="0.35">
      <c r="A308" s="5" t="str">
        <f t="shared" si="18"/>
        <v>Break Even</v>
      </c>
      <c r="B308" s="8">
        <f t="shared" si="19"/>
        <v>9410.4117647059029</v>
      </c>
      <c r="C308" s="7">
        <v>260</v>
      </c>
      <c r="D308" s="9">
        <f t="shared" si="20"/>
        <v>13260</v>
      </c>
      <c r="E308" s="9">
        <f t="shared" si="17"/>
        <v>3849.5882352940966</v>
      </c>
    </row>
  </sheetData>
  <sheetProtection sheet="1" selectLockedCells="1"/>
  <mergeCells count="2">
    <mergeCell ref="C21:N23"/>
    <mergeCell ref="C24:N26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Preet Banerjee</dc:creator>
  <cp:lastModifiedBy>Preet Banerjee</cp:lastModifiedBy>
  <dcterms:created xsi:type="dcterms:W3CDTF">2015-02-19T02:04:17Z</dcterms:created>
  <dcterms:modified xsi:type="dcterms:W3CDTF">2018-07-01T09:17:32Z</dcterms:modified>
</cp:coreProperties>
</file>